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são do ano" sheetId="1" state="visible" r:id="rId1"/>
    <sheet name="Metas" sheetId="2" state="visible" r:id="rId2"/>
    <sheet name="Mensal" sheetId="3" state="visible" r:id="rId3"/>
    <sheet name="Semanal" sheetId="4" state="visible" r:id="rId4"/>
    <sheet name="Hábitos" sheetId="5" state="visible" r:id="rId5"/>
    <sheet name="Como usar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.0%"/>
    <numFmt numFmtId="166" formatCode="d"/>
    <numFmt numFmtId="167" formatCode="dd/mm"/>
  </numFmts>
  <fonts count="8">
    <font>
      <name val="Calibri"/>
      <family val="2"/>
      <color theme="1"/>
      <sz val="11"/>
      <scheme val="minor"/>
    </font>
    <font>
      <name val="Calibri"/>
      <b val="1"/>
      <color rgb="001B2A4A"/>
      <sz val="18"/>
    </font>
    <font>
      <name val="Calibri"/>
      <i val="1"/>
      <color rgb="005B6470"/>
      <sz val="10"/>
    </font>
    <font>
      <name val="Calibri"/>
      <b val="1"/>
      <color rgb="00FFFFFF"/>
      <sz val="11"/>
    </font>
    <font>
      <name val="Calibri"/>
      <b val="1"/>
      <color rgb="001B2A34"/>
      <sz val="11"/>
    </font>
    <font>
      <name val="Calibri"/>
      <color rgb="001B2A34"/>
      <sz val="11"/>
    </font>
    <font>
      <name val="Calibri"/>
      <b val="1"/>
      <color rgb="001B2A4A"/>
      <sz val="12"/>
    </font>
    <font>
      <name val="Calibri"/>
      <b val="1"/>
      <color rgb="00B3261E"/>
      <sz val="11"/>
    </font>
  </fonts>
  <fills count="5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F3F1EA"/>
      </patternFill>
    </fill>
    <fill>
      <patternFill patternType="solid">
        <fgColor rgb="00FFF3B0"/>
      </patternFill>
    </fill>
  </fills>
  <borders count="6">
    <border>
      <left/>
      <right/>
      <top/>
      <bottom/>
      <diagonal/>
    </border>
    <border>
      <left style="thin">
        <color rgb="00D6D1C2"/>
      </left>
      <right style="thin">
        <color rgb="00D6D1C2"/>
      </right>
      <top style="thin">
        <color rgb="00D6D1C2"/>
      </top>
      <bottom style="thin">
        <color rgb="00D6D1C2"/>
      </bottom>
    </border>
    <border>
      <left/>
      <right/>
      <top style="thin">
        <color rgb="00D6D1C2"/>
      </top>
      <bottom/>
      <diagonal/>
    </border>
    <border>
      <left/>
      <right style="thin">
        <color rgb="00D6D1C2"/>
      </right>
      <top style="thin">
        <color rgb="00D6D1C2"/>
      </top>
      <bottom/>
      <diagonal/>
    </border>
    <border>
      <left/>
      <right/>
      <top style="thin">
        <color rgb="00D6D1C2"/>
      </top>
      <bottom style="thin">
        <color rgb="00D6D1C2"/>
      </bottom>
      <diagonal/>
    </border>
    <border>
      <left/>
      <right style="thin">
        <color rgb="00D6D1C2"/>
      </right>
      <top style="thin">
        <color rgb="00D6D1C2"/>
      </top>
      <bottom style="thin">
        <color rgb="00D6D1C2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pivotButton="0" quotePrefix="0" xfId="0"/>
    <xf numFmtId="0" fontId="5" fillId="4" borderId="1" pivotButton="0" quotePrefix="0" xfId="0"/>
    <xf numFmtId="0" fontId="2" fillId="0" borderId="0" applyAlignment="1" pivotButton="0" quotePrefix="0" xfId="0">
      <alignment/>
    </xf>
    <xf numFmtId="0" fontId="5" fillId="3" borderId="1" applyAlignment="1" pivotButton="0" quotePrefix="0" xfId="0">
      <alignment horizontal="center" vertical="center"/>
    </xf>
    <xf numFmtId="164" fontId="5" fillId="4" borderId="1" pivotButton="0" quotePrefix="0" xfId="0"/>
    <xf numFmtId="165" fontId="5" fillId="4" borderId="1" pivotButton="0" quotePrefix="0" xfId="0"/>
    <xf numFmtId="0" fontId="4" fillId="0" borderId="0" pivotButton="0" quotePrefix="0" xfId="0"/>
    <xf numFmtId="165" fontId="4" fillId="3" borderId="1" pivotButton="0" quotePrefix="0" xfId="0"/>
    <xf numFmtId="1" fontId="5" fillId="4" borderId="1" applyAlignment="1" pivotButton="0" quotePrefix="0" xfId="0">
      <alignment horizontal="center" vertical="center"/>
    </xf>
    <xf numFmtId="0" fontId="6" fillId="0" borderId="0" pivotButton="0" quotePrefix="0" xfId="0"/>
    <xf numFmtId="164" fontId="5" fillId="3" borderId="1" pivotButton="0" quotePrefix="0" xfId="0"/>
    <xf numFmtId="166" fontId="4" fillId="3" borderId="1" applyAlignment="1" pivotButton="0" quotePrefix="0" xfId="0">
      <alignment horizontal="left" vertical="top"/>
    </xf>
    <xf numFmtId="0" fontId="5" fillId="4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0" fontId="7" fillId="0" borderId="0" pivotButton="0" quotePrefix="0" xfId="0"/>
    <xf numFmtId="0" fontId="4" fillId="3" borderId="1" applyAlignment="1" pivotButton="0" quotePrefix="0" xfId="0">
      <alignment horizontal="center" vertical="center"/>
    </xf>
    <xf numFmtId="167" fontId="4" fillId="3" borderId="1" applyAlignment="1" pivotButton="0" quotePrefix="0" xfId="0">
      <alignment horizontal="center"/>
    </xf>
    <xf numFmtId="1" fontId="4" fillId="3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1" fontId="5" fillId="3" borderId="1" applyAlignment="1" pivotButton="0" quotePrefix="0" xfId="0">
      <alignment horizontal="center" vertical="center"/>
    </xf>
    <xf numFmtId="165" fontId="5" fillId="3" borderId="1" applyAlignment="1" pivotButton="0" quotePrefix="0" xfId="0">
      <alignment horizontal="center" vertical="center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ill>
        <patternFill patternType="solid">
          <fgColor rgb="00C9EBD3"/>
          <bgColor rgb="00C9EBD3"/>
        </patternFill>
      </fill>
    </dxf>
    <dxf>
      <fill>
        <patternFill patternType="solid">
          <fgColor rgb="00FCE3B0"/>
          <bgColor rgb="00FCE3B0"/>
        </patternFill>
      </fill>
    </dxf>
    <dxf>
      <fill>
        <patternFill patternType="solid">
          <fgColor rgb="00D9D9D9"/>
          <bgColor rgb="00D9D9D9"/>
        </patternFill>
      </fill>
    </dxf>
    <dxf>
      <fill>
        <patternFill patternType="solid">
          <fgColor rgb="00F7C9C4"/>
          <bgColor rgb="00F7C9C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B2A4A"/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46" customWidth="1" min="2" max="2"/>
    <col width="46" customWidth="1" min="3" max="3"/>
  </cols>
  <sheetData>
    <row r="1" ht="28" customHeight="1">
      <c r="A1" s="1" t="inlineStr">
        <is>
          <t>Planner 2027: visão do ano</t>
        </is>
      </c>
    </row>
    <row r="2">
      <c r="A2" s="2" t="inlineStr">
        <is>
          <t>Um foco e uma entrega por mês. Células amarelas: preencher.</t>
        </is>
      </c>
    </row>
    <row r="3"/>
    <row r="4" ht="30" customHeight="1">
      <c r="A4" s="3" t="inlineStr">
        <is>
          <t>Mês</t>
        </is>
      </c>
      <c r="B4" s="3" t="inlineStr">
        <is>
          <t>Foco do mês</t>
        </is>
      </c>
      <c r="C4" s="3" t="inlineStr">
        <is>
          <t>Entrega ou resultado esperado</t>
        </is>
      </c>
    </row>
    <row r="5" ht="22" customHeight="1">
      <c r="A5" s="4" t="inlineStr">
        <is>
          <t>Janeiro</t>
        </is>
      </c>
      <c r="B5" s="5" t="inlineStr">
        <is>
          <t>Organizar finanças e rotina</t>
        </is>
      </c>
      <c r="C5" s="5" t="inlineStr">
        <is>
          <t>Orçamento do ano montado</t>
        </is>
      </c>
    </row>
    <row r="6" ht="22" customHeight="1">
      <c r="A6" s="4" t="inlineStr">
        <is>
          <t>Fevereiro</t>
        </is>
      </c>
      <c r="B6" s="5" t="inlineStr">
        <is>
          <t>Retomar exercícios</t>
        </is>
      </c>
      <c r="C6" s="5" t="inlineStr">
        <is>
          <t>12 treinos no mês</t>
        </is>
      </c>
    </row>
    <row r="7" ht="22" customHeight="1">
      <c r="A7" s="4" t="inlineStr">
        <is>
          <t>Março</t>
        </is>
      </c>
      <c r="B7" s="5" t="inlineStr">
        <is>
          <t>Curso novo</t>
        </is>
      </c>
      <c r="C7" s="5" t="inlineStr">
        <is>
          <t>Primeiro módulo concluído</t>
        </is>
      </c>
    </row>
    <row r="8" ht="22" customHeight="1">
      <c r="A8" s="4" t="inlineStr">
        <is>
          <t>Abril</t>
        </is>
      </c>
      <c r="B8" s="5" t="n"/>
      <c r="C8" s="5" t="n"/>
    </row>
    <row r="9" ht="22" customHeight="1">
      <c r="A9" s="4" t="inlineStr">
        <is>
          <t>Maio</t>
        </is>
      </c>
      <c r="B9" s="5" t="n"/>
      <c r="C9" s="5" t="n"/>
    </row>
    <row r="10" ht="22" customHeight="1">
      <c r="A10" s="4" t="inlineStr">
        <is>
          <t>Junho</t>
        </is>
      </c>
      <c r="B10" s="5" t="n"/>
      <c r="C10" s="5" t="n"/>
    </row>
    <row r="11" ht="22" customHeight="1">
      <c r="A11" s="4" t="inlineStr">
        <is>
          <t>Julho</t>
        </is>
      </c>
      <c r="B11" s="5" t="n"/>
      <c r="C11" s="5" t="n"/>
    </row>
    <row r="12" ht="22" customHeight="1">
      <c r="A12" s="4" t="inlineStr">
        <is>
          <t>Agosto</t>
        </is>
      </c>
      <c r="B12" s="5" t="n"/>
      <c r="C12" s="5" t="n"/>
    </row>
    <row r="13" ht="22" customHeight="1">
      <c r="A13" s="4" t="inlineStr">
        <is>
          <t>Setembro</t>
        </is>
      </c>
      <c r="B13" s="5" t="n"/>
      <c r="C13" s="5" t="n"/>
    </row>
    <row r="14" ht="22" customHeight="1">
      <c r="A14" s="4" t="inlineStr">
        <is>
          <t>Outubro</t>
        </is>
      </c>
      <c r="B14" s="5" t="n"/>
      <c r="C14" s="5" t="n"/>
    </row>
    <row r="15" ht="22" customHeight="1">
      <c r="A15" s="4" t="inlineStr">
        <is>
          <t>Novembro</t>
        </is>
      </c>
      <c r="B15" s="5" t="n"/>
      <c r="C15" s="5" t="n"/>
    </row>
    <row r="16" ht="22" customHeight="1">
      <c r="A16" s="4" t="inlineStr">
        <is>
          <t>Dezembro</t>
        </is>
      </c>
      <c r="B16" s="5" t="n"/>
      <c r="C16" s="5" t="n"/>
    </row>
    <row r="17"/>
    <row r="18">
      <c r="A18" s="6" t="inlineStr">
        <is>
          <t>Dica: escolha um único foco por mês. Os feriados de 2027 estão no modelo Calendário 2027 deste site.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FF8A3D"/>
    <outlinePr summaryBelow="1" summaryRight="1"/>
    <pageSetUpPr fitToPage="1"/>
  </sheetPr>
  <dimension ref="A1:G14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34" customWidth="1" min="3" max="3"/>
    <col width="34" customWidth="1" min="4" max="4"/>
    <col width="14" customWidth="1" min="5" max="5"/>
    <col width="12" customWidth="1" min="6" max="6"/>
    <col width="16" customWidth="1" min="7" max="7"/>
  </cols>
  <sheetData>
    <row r="1" ht="28" customHeight="1">
      <c r="A1" s="1" t="inlineStr">
        <is>
          <t>Metas de 2027</t>
        </is>
      </c>
    </row>
    <row r="2">
      <c r="A2" s="2" t="inlineStr">
        <is>
          <t>Até 8 metas. Digite o progresso em porcentagem (0 a 100%). A situação se atualiza sozinha.</t>
        </is>
      </c>
    </row>
    <row r="3"/>
    <row r="4" ht="30" customHeight="1">
      <c r="A4" s="3" t="inlineStr">
        <is>
          <t>Nº</t>
        </is>
      </c>
      <c r="B4" s="3" t="inlineStr">
        <is>
          <t>Meta</t>
        </is>
      </c>
      <c r="C4" s="3" t="inlineStr">
        <is>
          <t>Por que importa</t>
        </is>
      </c>
      <c r="D4" s="3" t="inlineStr">
        <is>
          <t>Primeiro passo</t>
        </is>
      </c>
      <c r="E4" s="3" t="inlineStr">
        <is>
          <t>Prazo</t>
        </is>
      </c>
      <c r="F4" s="3" t="inlineStr">
        <is>
          <t>Progresso</t>
        </is>
      </c>
      <c r="G4" s="3" t="inlineStr">
        <is>
          <t>Situação</t>
        </is>
      </c>
    </row>
    <row r="5">
      <c r="A5" s="7" t="n">
        <v>1</v>
      </c>
      <c r="B5" s="5" t="inlineStr">
        <is>
          <t>Reserva de emergência de 3 meses</t>
        </is>
      </c>
      <c r="C5" s="5" t="inlineStr">
        <is>
          <t>Segurança para imprevistos</t>
        </is>
      </c>
      <c r="D5" s="5" t="inlineStr">
        <is>
          <t>Abrir conta separada</t>
        </is>
      </c>
      <c r="E5" s="8" t="n">
        <v>46752</v>
      </c>
      <c r="F5" s="9" t="n">
        <v>0.35</v>
      </c>
      <c r="G5" s="7" t="str">
        <f>IF(B5="","",IF(N(F5)&gt;=1,"Concluída",IF(N(F5)=0,"Não iniciada","Em andamento")))</f>
        <v>Em andamento</v>
      </c>
    </row>
    <row r="6">
      <c r="A6" s="7" t="n">
        <v>2</v>
      </c>
      <c r="B6" s="5" t="inlineStr">
        <is>
          <t>Ler 12 livros</t>
        </is>
      </c>
      <c r="C6" s="5" t="inlineStr">
        <is>
          <t>Hábito de leitura</t>
        </is>
      </c>
      <c r="D6" s="5" t="inlineStr">
        <is>
          <t>Escolher o livro de janeiro</t>
        </is>
      </c>
      <c r="E6" s="8" t="n">
        <v>46752</v>
      </c>
      <c r="F6" s="9" t="n">
        <v>0.25</v>
      </c>
      <c r="G6" s="7" t="str">
        <f>IF(B6="","",IF(N(F6)&gt;=1,"Concluída",IF(N(F6)=0,"Não iniciada","Em andamento")))</f>
        <v>Em andamento</v>
      </c>
    </row>
    <row r="7">
      <c r="A7" s="7" t="n">
        <v>3</v>
      </c>
      <c r="B7" s="5" t="inlineStr">
        <is>
          <t>Correr 5 km sem parar</t>
        </is>
      </c>
      <c r="C7" s="5" t="inlineStr">
        <is>
          <t>Saúde</t>
        </is>
      </c>
      <c r="D7" s="5" t="inlineStr">
        <is>
          <t>Treinar três vezes por semana</t>
        </is>
      </c>
      <c r="E7" s="8" t="n">
        <v>46568</v>
      </c>
      <c r="F7" s="9" t="n">
        <v>0.6</v>
      </c>
      <c r="G7" s="7" t="str">
        <f>IF(B7="","",IF(N(F7)&gt;=1,"Concluída",IF(N(F7)=0,"Não iniciada","Em andamento")))</f>
        <v>Em andamento</v>
      </c>
    </row>
    <row r="8">
      <c r="A8" s="7" t="n">
        <v>4</v>
      </c>
      <c r="B8" s="5" t="n"/>
      <c r="C8" s="5" t="n"/>
      <c r="D8" s="5" t="n"/>
      <c r="E8" s="8" t="n"/>
      <c r="F8" s="9" t="n"/>
      <c r="G8" s="7" t="str">
        <f>IF(B8="","",IF(N(F8)&gt;=1,"Concluída",IF(N(F8)=0,"Não iniciada","Em andamento")))</f>
        <v/>
      </c>
    </row>
    <row r="9">
      <c r="A9" s="7" t="n">
        <v>5</v>
      </c>
      <c r="B9" s="5" t="n"/>
      <c r="C9" s="5" t="n"/>
      <c r="D9" s="5" t="n"/>
      <c r="E9" s="8" t="n"/>
      <c r="F9" s="9" t="n"/>
      <c r="G9" s="7" t="str">
        <f>IF(B9="","",IF(N(F9)&gt;=1,"Concluída",IF(N(F9)=0,"Não iniciada","Em andamento")))</f>
        <v/>
      </c>
    </row>
    <row r="10">
      <c r="A10" s="7" t="n">
        <v>6</v>
      </c>
      <c r="B10" s="5" t="n"/>
      <c r="C10" s="5" t="n"/>
      <c r="D10" s="5" t="n"/>
      <c r="E10" s="8" t="n"/>
      <c r="F10" s="9" t="n"/>
      <c r="G10" s="7" t="str">
        <f>IF(B10="","",IF(N(F10)&gt;=1,"Concluída",IF(N(F10)=0,"Não iniciada","Em andamento")))</f>
        <v/>
      </c>
    </row>
    <row r="11">
      <c r="A11" s="7" t="n">
        <v>7</v>
      </c>
      <c r="B11" s="5" t="n"/>
      <c r="C11" s="5" t="n"/>
      <c r="D11" s="5" t="n"/>
      <c r="E11" s="8" t="n"/>
      <c r="F11" s="9" t="n"/>
      <c r="G11" s="7" t="str">
        <f>IF(B11="","",IF(N(F11)&gt;=1,"Concluída",IF(N(F11)=0,"Não iniciada","Em andamento")))</f>
        <v/>
      </c>
    </row>
    <row r="12">
      <c r="A12" s="7" t="n">
        <v>8</v>
      </c>
      <c r="B12" s="5" t="n"/>
      <c r="C12" s="5" t="n"/>
      <c r="D12" s="5" t="n"/>
      <c r="E12" s="8" t="n"/>
      <c r="F12" s="9" t="n"/>
      <c r="G12" s="7" t="str">
        <f>IF(B12="","",IF(N(F12)&gt;=1,"Concluída",IF(N(F12)=0,"Não iniciada","Em andamento")))</f>
        <v/>
      </c>
    </row>
    <row r="13"/>
    <row r="14">
      <c r="A14" s="10" t="inlineStr">
        <is>
          <t>Progresso médio das metas</t>
        </is>
      </c>
      <c r="F14" s="11">
        <f>IF(COUNTA(B5:B12)=0,"",SUM(F5:F12)/COUNTA(B5:B12))</f>
        <v>0.39999999999999997</v>
      </c>
    </row>
  </sheetData>
  <conditionalFormatting sqref="G5:G12">
    <cfRule type="expression" priority="1" dxfId="0">
      <formula>G5="Concluída"</formula>
    </cfRule>
    <cfRule type="expression" priority="2" dxfId="1">
      <formula>G5="Em andamento"</formula>
    </cfRule>
  </conditionalFormatting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2F6FEB"/>
    <outlinePr summaryBelow="1" summaryRight="1"/>
    <pageSetUpPr fitToPage="1"/>
  </sheetPr>
  <dimension ref="A1:G25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4" customWidth="1" min="8" max="8"/>
  </cols>
  <sheetData>
    <row r="1" ht="28" customHeight="1">
      <c r="A1" s="1" t="inlineStr">
        <is>
          <t>Calendário do mês</t>
        </is>
      </c>
    </row>
    <row r="2">
      <c r="A2" s="2" t="inlineStr">
        <is>
          <t>Escolha o mês (1 a 12) na célula amarela. A grade se refaz sozinha; apague as anotações antes de trocar de mês.</t>
        </is>
      </c>
    </row>
    <row r="3">
      <c r="A3" s="10" t="inlineStr">
        <is>
          <t>Mês (1 a 12)</t>
        </is>
      </c>
      <c r="B3" s="12" t="n">
        <v>1</v>
      </c>
      <c r="C3" s="13" t="str">
        <f>CHOOSE(B3,"Janeiro","Fevereiro","Março","Abril","Maio","Junho","Julho","Agosto","Setembro","Outubro","Novembro","Dezembro")&amp;" de 2027"</f>
        <v>Janeiro de 2027</v>
      </c>
    </row>
    <row r="4">
      <c r="A4" s="10" t="inlineStr">
        <is>
          <t>Primeira célula da grade</t>
        </is>
      </c>
      <c r="B4" s="14">
        <f>DATE(2027,B3,1)-WEEKDAY(DATE(2027,B3,1),2)+1</f>
        <v>46384.0</v>
      </c>
    </row>
    <row r="5"/>
    <row r="6" ht="22" customHeight="1">
      <c r="A6" s="3" t="inlineStr">
        <is>
          <t>Segunda</t>
        </is>
      </c>
      <c r="B6" s="3" t="inlineStr">
        <is>
          <t>Terça</t>
        </is>
      </c>
      <c r="C6" s="3" t="inlineStr">
        <is>
          <t>Quarta</t>
        </is>
      </c>
      <c r="D6" s="3" t="inlineStr">
        <is>
          <t>Quinta</t>
        </is>
      </c>
      <c r="E6" s="3" t="inlineStr">
        <is>
          <t>Sexta</t>
        </is>
      </c>
      <c r="F6" s="3" t="inlineStr">
        <is>
          <t>Sábado</t>
        </is>
      </c>
      <c r="G6" s="3" t="inlineStr">
        <is>
          <t>Domingo</t>
        </is>
      </c>
    </row>
    <row r="7">
      <c r="A7" s="15" t="str">
        <f>IF(MONTH($B$4+0)=$B$3,$B$4+0,"")</f>
        <v/>
      </c>
      <c r="B7" s="15" t="str">
        <f>IF(MONTH($B$4+1)=$B$3,$B$4+1,"")</f>
        <v/>
      </c>
      <c r="C7" s="15" t="str">
        <f>IF(MONTH($B$4+2)=$B$3,$B$4+2,"")</f>
        <v/>
      </c>
      <c r="D7" s="15" t="str">
        <f>IF(MONTH($B$4+3)=$B$3,$B$4+3,"")</f>
        <v/>
      </c>
      <c r="E7" s="15">
        <f>IF(MONTH($B$4+4)=$B$3,$B$4+4,"")</f>
        <v>46388.0</v>
      </c>
      <c r="F7" s="15">
        <f>IF(MONTH($B$4+5)=$B$3,$B$4+5,"")</f>
        <v>46389.0</v>
      </c>
      <c r="G7" s="15">
        <f>IF(MONTH($B$4+6)=$B$3,$B$4+6,"")</f>
        <v>46390.0</v>
      </c>
    </row>
    <row r="8" ht="44" customHeight="1">
      <c r="A8" s="16" t="n"/>
      <c r="B8" s="16" t="inlineStr">
        <is>
          <t>Reunião às 9h</t>
        </is>
      </c>
      <c r="C8" s="16" t="n"/>
      <c r="D8" s="16" t="inlineStr">
        <is>
          <t>Consulta 14h</t>
        </is>
      </c>
      <c r="E8" s="16" t="n"/>
      <c r="F8" s="16" t="n"/>
      <c r="G8" s="16" t="n"/>
    </row>
    <row r="9">
      <c r="A9" s="15">
        <f>IF(MONTH($B$4+7)=$B$3,$B$4+7,"")</f>
        <v>46391.0</v>
      </c>
      <c r="B9" s="15">
        <f>IF(MONTH($B$4+8)=$B$3,$B$4+8,"")</f>
        <v>46392.0</v>
      </c>
      <c r="C9" s="15">
        <f>IF(MONTH($B$4+9)=$B$3,$B$4+9,"")</f>
        <v>46393.0</v>
      </c>
      <c r="D9" s="15">
        <f>IF(MONTH($B$4+10)=$B$3,$B$4+10,"")</f>
        <v>46394.0</v>
      </c>
      <c r="E9" s="15">
        <f>IF(MONTH($B$4+11)=$B$3,$B$4+11,"")</f>
        <v>46395.0</v>
      </c>
      <c r="F9" s="15">
        <f>IF(MONTH($B$4+12)=$B$3,$B$4+12,"")</f>
        <v>46396.0</v>
      </c>
      <c r="G9" s="15">
        <f>IF(MONTH($B$4+13)=$B$3,$B$4+13,"")</f>
        <v>46397.0</v>
      </c>
    </row>
    <row r="10" ht="44" customHeight="1">
      <c r="A10" s="16" t="n"/>
      <c r="B10" s="16" t="n"/>
      <c r="C10" s="16" t="n"/>
      <c r="D10" s="16" t="n"/>
      <c r="E10" s="16" t="n"/>
      <c r="F10" s="16" t="n"/>
      <c r="G10" s="16" t="n"/>
    </row>
    <row r="11">
      <c r="A11" s="15">
        <f>IF(MONTH($B$4+14)=$B$3,$B$4+14,"")</f>
        <v>46398.0</v>
      </c>
      <c r="B11" s="15">
        <f>IF(MONTH($B$4+15)=$B$3,$B$4+15,"")</f>
        <v>46399.0</v>
      </c>
      <c r="C11" s="15">
        <f>IF(MONTH($B$4+16)=$B$3,$B$4+16,"")</f>
        <v>46400.0</v>
      </c>
      <c r="D11" s="15">
        <f>IF(MONTH($B$4+17)=$B$3,$B$4+17,"")</f>
        <v>46401.0</v>
      </c>
      <c r="E11" s="15">
        <f>IF(MONTH($B$4+18)=$B$3,$B$4+18,"")</f>
        <v>46402.0</v>
      </c>
      <c r="F11" s="15">
        <f>IF(MONTH($B$4+19)=$B$3,$B$4+19,"")</f>
        <v>46403.0</v>
      </c>
      <c r="G11" s="15">
        <f>IF(MONTH($B$4+20)=$B$3,$B$4+20,"")</f>
        <v>46404.0</v>
      </c>
    </row>
    <row r="12" ht="44" customHeight="1">
      <c r="A12" s="16" t="n"/>
      <c r="B12" s="16" t="n"/>
      <c r="C12" s="16" t="n"/>
      <c r="D12" s="16" t="n"/>
      <c r="E12" s="16" t="n"/>
      <c r="F12" s="16" t="n"/>
      <c r="G12" s="16" t="n"/>
    </row>
    <row r="13">
      <c r="A13" s="15">
        <f>IF(MONTH($B$4+21)=$B$3,$B$4+21,"")</f>
        <v>46405.0</v>
      </c>
      <c r="B13" s="15">
        <f>IF(MONTH($B$4+22)=$B$3,$B$4+22,"")</f>
        <v>46406.0</v>
      </c>
      <c r="C13" s="15">
        <f>IF(MONTH($B$4+23)=$B$3,$B$4+23,"")</f>
        <v>46407.0</v>
      </c>
      <c r="D13" s="15">
        <f>IF(MONTH($B$4+24)=$B$3,$B$4+24,"")</f>
        <v>46408.0</v>
      </c>
      <c r="E13" s="15">
        <f>IF(MONTH($B$4+25)=$B$3,$B$4+25,"")</f>
        <v>46409.0</v>
      </c>
      <c r="F13" s="15">
        <f>IF(MONTH($B$4+26)=$B$3,$B$4+26,"")</f>
        <v>46410.0</v>
      </c>
      <c r="G13" s="15">
        <f>IF(MONTH($B$4+27)=$B$3,$B$4+27,"")</f>
        <v>46411.0</v>
      </c>
    </row>
    <row r="14" ht="44" customHeight="1">
      <c r="A14" s="16" t="n"/>
      <c r="B14" s="16" t="n"/>
      <c r="C14" s="16" t="n"/>
      <c r="D14" s="16" t="n"/>
      <c r="E14" s="16" t="n"/>
      <c r="F14" s="16" t="n"/>
      <c r="G14" s="16" t="n"/>
    </row>
    <row r="15">
      <c r="A15" s="15">
        <f>IF(MONTH($B$4+28)=$B$3,$B$4+28,"")</f>
        <v>46412.0</v>
      </c>
      <c r="B15" s="15">
        <f>IF(MONTH($B$4+29)=$B$3,$B$4+29,"")</f>
        <v>46413.0</v>
      </c>
      <c r="C15" s="15">
        <f>IF(MONTH($B$4+30)=$B$3,$B$4+30,"")</f>
        <v>46414.0</v>
      </c>
      <c r="D15" s="15">
        <f>IF(MONTH($B$4+31)=$B$3,$B$4+31,"")</f>
        <v>46415.0</v>
      </c>
      <c r="E15" s="15">
        <f>IF(MONTH($B$4+32)=$B$3,$B$4+32,"")</f>
        <v>46416.0</v>
      </c>
      <c r="F15" s="15">
        <f>IF(MONTH($B$4+33)=$B$3,$B$4+33,"")</f>
        <v>46417.0</v>
      </c>
      <c r="G15" s="15">
        <f>IF(MONTH($B$4+34)=$B$3,$B$4+34,"")</f>
        <v>46418.0</v>
      </c>
    </row>
    <row r="16" ht="44" customHeight="1">
      <c r="A16" s="16" t="n"/>
      <c r="B16" s="16" t="n"/>
      <c r="C16" s="16" t="n"/>
      <c r="D16" s="16" t="n"/>
      <c r="E16" s="16" t="n"/>
      <c r="F16" s="16" t="n"/>
      <c r="G16" s="16" t="n"/>
    </row>
    <row r="17">
      <c r="A17" s="15" t="str">
        <f>IF(MONTH($B$4+35)=$B$3,$B$4+35,"")</f>
        <v/>
      </c>
      <c r="B17" s="15" t="str">
        <f>IF(MONTH($B$4+36)=$B$3,$B$4+36,"")</f>
        <v/>
      </c>
      <c r="C17" s="15" t="str">
        <f>IF(MONTH($B$4+37)=$B$3,$B$4+37,"")</f>
        <v/>
      </c>
      <c r="D17" s="15" t="str">
        <f>IF(MONTH($B$4+38)=$B$3,$B$4+38,"")</f>
        <v/>
      </c>
      <c r="E17" s="15" t="str">
        <f>IF(MONTH($B$4+39)=$B$3,$B$4+39,"")</f>
        <v/>
      </c>
      <c r="F17" s="15" t="str">
        <f>IF(MONTH($B$4+40)=$B$3,$B$4+40,"")</f>
        <v/>
      </c>
      <c r="G17" s="15" t="str">
        <f>IF(MONTH($B$4+41)=$B$3,$B$4+41,"")</f>
        <v/>
      </c>
    </row>
    <row r="18" ht="44" customHeight="1">
      <c r="A18" s="16" t="n"/>
      <c r="B18" s="16" t="n"/>
      <c r="C18" s="16" t="n"/>
      <c r="D18" s="16" t="n"/>
      <c r="E18" s="16" t="n"/>
      <c r="F18" s="16" t="n"/>
      <c r="G18" s="16" t="n"/>
    </row>
    <row r="19"/>
    <row r="20">
      <c r="A20" s="13" t="inlineStr">
        <is>
          <t>Prioridades do mês</t>
        </is>
      </c>
      <c r="E20" s="13" t="inlineStr">
        <is>
          <t>Lembretes</t>
        </is>
      </c>
    </row>
    <row r="21">
      <c r="A21" s="5" t="inlineStr">
        <is>
          <t>Fechar o orçamento do ano</t>
        </is>
      </c>
      <c r="B21" s="17" t="n"/>
      <c r="C21" s="17" t="n"/>
      <c r="D21" s="18" t="n"/>
      <c r="E21" s="5" t="n"/>
      <c r="F21" s="17" t="n"/>
      <c r="G21" s="18" t="n"/>
    </row>
    <row r="22">
      <c r="A22" s="5" t="inlineStr">
        <is>
          <t>Agendar exames de rotina</t>
        </is>
      </c>
      <c r="B22" s="17" t="n"/>
      <c r="C22" s="17" t="n"/>
      <c r="D22" s="18" t="n"/>
      <c r="E22" s="5" t="n"/>
      <c r="F22" s="17" t="n"/>
      <c r="G22" s="18" t="n"/>
    </row>
    <row r="23">
      <c r="A23" s="5" t="n"/>
      <c r="B23" s="17" t="n"/>
      <c r="C23" s="17" t="n"/>
      <c r="D23" s="18" t="n"/>
      <c r="E23" s="5" t="n"/>
      <c r="F23" s="17" t="n"/>
      <c r="G23" s="18" t="n"/>
    </row>
    <row r="24">
      <c r="A24" s="5" t="n"/>
      <c r="B24" s="17" t="n"/>
      <c r="C24" s="17" t="n"/>
      <c r="D24" s="18" t="n"/>
      <c r="E24" s="5" t="n"/>
      <c r="F24" s="17" t="n"/>
      <c r="G24" s="18" t="n"/>
    </row>
    <row r="25">
      <c r="A25" s="5" t="n"/>
      <c r="B25" s="17" t="n"/>
      <c r="C25" s="17" t="n"/>
      <c r="D25" s="18" t="n"/>
      <c r="E25" s="5" t="n"/>
      <c r="F25" s="17" t="n"/>
      <c r="G25" s="18" t="n"/>
    </row>
  </sheetData>
  <mergeCells count="10">
    <mergeCell ref="A23:D23"/>
    <mergeCell ref="E24:G24"/>
    <mergeCell ref="E22:G22"/>
    <mergeCell ref="A22:D22"/>
    <mergeCell ref="E23:G23"/>
    <mergeCell ref="A21:D21"/>
    <mergeCell ref="A25:D25"/>
    <mergeCell ref="A24:D24"/>
    <mergeCell ref="E21:G21"/>
    <mergeCell ref="E25:G25"/>
  </mergeCells>
  <conditionalFormatting sqref="A7:G17">
    <cfRule type="expression" priority="1" dxfId="1">
      <formula>AND(ISNUMBER(A7),WEEKDAY(A7,2)&gt;5)</formula>
    </cfRule>
  </conditionalFormatting>
  <dataValidations count="1">
    <dataValidation sqref="B3" showDropDown="0" showInputMessage="0" showErrorMessage="0" allowBlank="1" type="list">
      <formula1>"1,2,3,4,5,6,7,8,9,10,11,12"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1FA971"/>
    <outlinePr summaryBelow="1" summaryRight="1"/>
    <pageSetUpPr fitToPage="1"/>
  </sheetPr>
  <dimension ref="A1:H28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Planner da semana</t>
        </is>
      </c>
    </row>
    <row r="2">
      <c r="A2" s="2" t="inlineStr">
        <is>
          <t>Digite a data de uma segunda-feira. Os dias se ajustam; escreva os compromissos por horário.</t>
        </is>
      </c>
    </row>
    <row r="3">
      <c r="A3" s="10" t="inlineStr">
        <is>
          <t>Segunda-feira</t>
        </is>
      </c>
      <c r="B3" s="8" t="n">
        <v>46391</v>
      </c>
      <c r="C3" s="19" t="str">
        <f>IF(WEEKDAY(B3,2)=1,"","Escolha uma segunda-feira")</f>
        <v/>
      </c>
    </row>
    <row r="4"/>
    <row r="5" ht="22" customHeight="1">
      <c r="A5" s="3" t="inlineStr">
        <is>
          <t>Horário</t>
        </is>
      </c>
      <c r="B5" s="3" t="inlineStr">
        <is>
          <t>Segunda</t>
        </is>
      </c>
      <c r="C5" s="3" t="inlineStr">
        <is>
          <t>Terça</t>
        </is>
      </c>
      <c r="D5" s="3" t="inlineStr">
        <is>
          <t>Quarta</t>
        </is>
      </c>
      <c r="E5" s="3" t="inlineStr">
        <is>
          <t>Quinta</t>
        </is>
      </c>
      <c r="F5" s="3" t="inlineStr">
        <is>
          <t>Sexta</t>
        </is>
      </c>
      <c r="G5" s="3" t="inlineStr">
        <is>
          <t>Sábado</t>
        </is>
      </c>
      <c r="H5" s="3" t="inlineStr">
        <is>
          <t>Domingo</t>
        </is>
      </c>
    </row>
    <row r="6">
      <c r="A6" s="20" t="inlineStr">
        <is>
          <t>Data</t>
        </is>
      </c>
      <c r="B6" s="21">
        <f>$B$3+0</f>
        <v>46391.0</v>
      </c>
      <c r="C6" s="21">
        <f>$B$3+1</f>
        <v>46392.0</v>
      </c>
      <c r="D6" s="21">
        <f>$B$3+2</f>
        <v>46393.0</v>
      </c>
      <c r="E6" s="21">
        <f>$B$3+3</f>
        <v>46394.0</v>
      </c>
      <c r="F6" s="21">
        <f>$B$3+4</f>
        <v>46395.0</v>
      </c>
      <c r="G6" s="21">
        <f>$B$3+5</f>
        <v>46396.0</v>
      </c>
      <c r="H6" s="21">
        <f>$B$3+6</f>
        <v>46397.0</v>
      </c>
    </row>
    <row r="7">
      <c r="A7" s="7" t="inlineStr">
        <is>
          <t>06:00</t>
        </is>
      </c>
      <c r="B7" s="5" t="n"/>
      <c r="C7" s="5" t="n"/>
      <c r="D7" s="5" t="n"/>
      <c r="E7" s="5" t="n"/>
      <c r="F7" s="5" t="n"/>
      <c r="G7" s="5" t="n"/>
      <c r="H7" s="5" t="n"/>
    </row>
    <row r="8">
      <c r="A8" s="7" t="inlineStr">
        <is>
          <t>07:00</t>
        </is>
      </c>
      <c r="B8" s="5" t="n"/>
      <c r="C8" s="5" t="n"/>
      <c r="D8" s="5" t="n"/>
      <c r="E8" s="5" t="n"/>
      <c r="F8" s="5" t="n"/>
      <c r="G8" s="5" t="n"/>
      <c r="H8" s="5" t="n"/>
    </row>
    <row r="9">
      <c r="A9" s="7" t="inlineStr">
        <is>
          <t>08:00</t>
        </is>
      </c>
      <c r="B9" s="5" t="inlineStr">
        <is>
          <t>Treino</t>
        </is>
      </c>
      <c r="C9" s="5" t="n"/>
      <c r="D9" s="5" t="n"/>
      <c r="E9" s="5" t="n"/>
      <c r="F9" s="5" t="n"/>
      <c r="G9" s="5" t="n"/>
      <c r="H9" s="5" t="n"/>
    </row>
    <row r="10">
      <c r="A10" s="7" t="inlineStr">
        <is>
          <t>09:00</t>
        </is>
      </c>
      <c r="B10" s="5" t="n"/>
      <c r="C10" s="5" t="n"/>
      <c r="D10" s="5" t="n"/>
      <c r="E10" s="5" t="n"/>
      <c r="F10" s="5" t="n"/>
      <c r="G10" s="5" t="n"/>
      <c r="H10" s="5" t="n"/>
    </row>
    <row r="11">
      <c r="A11" s="7" t="inlineStr">
        <is>
          <t>10:00</t>
        </is>
      </c>
      <c r="B11" s="5" t="n"/>
      <c r="C11" s="5" t="n"/>
      <c r="D11" s="5" t="inlineStr">
        <is>
          <t>Dentista</t>
        </is>
      </c>
      <c r="E11" s="5" t="n"/>
      <c r="F11" s="5" t="n"/>
      <c r="G11" s="5" t="n"/>
      <c r="H11" s="5" t="n"/>
    </row>
    <row r="12">
      <c r="A12" s="7" t="inlineStr">
        <is>
          <t>11:00</t>
        </is>
      </c>
      <c r="B12" s="5" t="n"/>
      <c r="C12" s="5" t="n"/>
      <c r="D12" s="5" t="n"/>
      <c r="E12" s="5" t="n"/>
      <c r="F12" s="5" t="n"/>
      <c r="G12" s="5" t="n"/>
      <c r="H12" s="5" t="n"/>
    </row>
    <row r="13">
      <c r="A13" s="7" t="inlineStr">
        <is>
          <t>12:00</t>
        </is>
      </c>
      <c r="B13" s="5" t="n"/>
      <c r="C13" s="5" t="n"/>
      <c r="D13" s="5" t="n"/>
      <c r="E13" s="5" t="n"/>
      <c r="F13" s="5" t="n"/>
      <c r="G13" s="5" t="n"/>
      <c r="H13" s="5" t="n"/>
    </row>
    <row r="14">
      <c r="A14" s="7" t="inlineStr">
        <is>
          <t>13:00</t>
        </is>
      </c>
      <c r="B14" s="5" t="n"/>
      <c r="C14" s="5" t="n"/>
      <c r="D14" s="5" t="n"/>
      <c r="E14" s="5" t="n"/>
      <c r="F14" s="5" t="n"/>
      <c r="G14" s="5" t="n"/>
      <c r="H14" s="5" t="n"/>
    </row>
    <row r="15">
      <c r="A15" s="7" t="inlineStr">
        <is>
          <t>14:00</t>
        </is>
      </c>
      <c r="B15" s="5" t="n"/>
      <c r="C15" s="5" t="n"/>
      <c r="D15" s="5" t="n"/>
      <c r="E15" s="5" t="n"/>
      <c r="F15" s="5" t="n"/>
      <c r="G15" s="5" t="n"/>
      <c r="H15" s="5" t="n"/>
    </row>
    <row r="16">
      <c r="A16" s="7" t="inlineStr">
        <is>
          <t>15:00</t>
        </is>
      </c>
      <c r="B16" s="5" t="n"/>
      <c r="C16" s="5" t="n"/>
      <c r="D16" s="5" t="n"/>
      <c r="E16" s="5" t="n"/>
      <c r="F16" s="5" t="inlineStr">
        <is>
          <t>Almoço com a família</t>
        </is>
      </c>
      <c r="G16" s="5" t="n"/>
      <c r="H16" s="5" t="n"/>
    </row>
    <row r="17">
      <c r="A17" s="7" t="inlineStr">
        <is>
          <t>16:00</t>
        </is>
      </c>
      <c r="B17" s="5" t="n"/>
      <c r="C17" s="5" t="n"/>
      <c r="D17" s="5" t="n"/>
      <c r="E17" s="5" t="n"/>
      <c r="F17" s="5" t="n"/>
      <c r="G17" s="5" t="n"/>
      <c r="H17" s="5" t="n"/>
    </row>
    <row r="18">
      <c r="A18" s="7" t="inlineStr">
        <is>
          <t>17:00</t>
        </is>
      </c>
      <c r="B18" s="5" t="n"/>
      <c r="C18" s="5" t="n"/>
      <c r="D18" s="5" t="n"/>
      <c r="E18" s="5" t="n"/>
      <c r="F18" s="5" t="n"/>
      <c r="G18" s="5" t="n"/>
      <c r="H18" s="5" t="n"/>
    </row>
    <row r="19">
      <c r="A19" s="7" t="inlineStr">
        <is>
          <t>18:00</t>
        </is>
      </c>
      <c r="B19" s="5" t="n"/>
      <c r="C19" s="5" t="n"/>
      <c r="D19" s="5" t="n"/>
      <c r="E19" s="5" t="n"/>
      <c r="F19" s="5" t="n"/>
      <c r="G19" s="5" t="n"/>
      <c r="H19" s="5" t="n"/>
    </row>
    <row r="20">
      <c r="A20" s="7" t="inlineStr">
        <is>
          <t>19:00</t>
        </is>
      </c>
      <c r="B20" s="5" t="n"/>
      <c r="C20" s="5" t="n"/>
      <c r="D20" s="5" t="n"/>
      <c r="E20" s="5" t="n"/>
      <c r="F20" s="5" t="n"/>
      <c r="G20" s="5" t="n"/>
      <c r="H20" s="5" t="n"/>
    </row>
    <row r="21">
      <c r="A21" s="7" t="inlineStr">
        <is>
          <t>20:00</t>
        </is>
      </c>
      <c r="B21" s="5" t="n"/>
      <c r="C21" s="5" t="n"/>
      <c r="D21" s="5" t="n"/>
      <c r="E21" s="5" t="n"/>
      <c r="F21" s="5" t="n"/>
      <c r="G21" s="5" t="n"/>
      <c r="H21" s="5" t="n"/>
    </row>
    <row r="22">
      <c r="A22" s="7" t="inlineStr">
        <is>
          <t>21:00</t>
        </is>
      </c>
      <c r="B22" s="5" t="n"/>
      <c r="C22" s="5" t="n"/>
      <c r="D22" s="5" t="n"/>
      <c r="E22" s="5" t="n"/>
      <c r="F22" s="5" t="n"/>
      <c r="G22" s="5" t="n"/>
      <c r="H22" s="5" t="n"/>
    </row>
    <row r="23"/>
    <row r="24"/>
    <row r="25">
      <c r="A25" s="13" t="inlineStr">
        <is>
          <t>Três prioridades da semana</t>
        </is>
      </c>
      <c r="E25" s="13" t="inlineStr">
        <is>
          <t>Para não esquecer</t>
        </is>
      </c>
    </row>
    <row r="26">
      <c r="A26" s="5" t="inlineStr">
        <is>
          <t>Pagar o IPVA</t>
        </is>
      </c>
      <c r="B26" s="17" t="n"/>
      <c r="C26" s="17" t="n"/>
      <c r="D26" s="18" t="n"/>
      <c r="E26" s="5" t="n"/>
      <c r="F26" s="17" t="n"/>
      <c r="G26" s="17" t="n"/>
      <c r="H26" s="18" t="n"/>
    </row>
    <row r="27">
      <c r="A27" s="5" t="inlineStr">
        <is>
          <t>Marcar a revisão do carro</t>
        </is>
      </c>
      <c r="B27" s="17" t="n"/>
      <c r="C27" s="17" t="n"/>
      <c r="D27" s="18" t="n"/>
      <c r="E27" s="5" t="n"/>
      <c r="F27" s="17" t="n"/>
      <c r="G27" s="17" t="n"/>
      <c r="H27" s="18" t="n"/>
    </row>
    <row r="28">
      <c r="A28" s="5" t="n"/>
      <c r="B28" s="17" t="n"/>
      <c r="C28" s="17" t="n"/>
      <c r="D28" s="18" t="n"/>
      <c r="E28" s="5" t="n"/>
      <c r="F28" s="17" t="n"/>
      <c r="G28" s="17" t="n"/>
      <c r="H28" s="18" t="n"/>
    </row>
  </sheetData>
  <mergeCells count="6">
    <mergeCell ref="A27:D27"/>
    <mergeCell ref="E26:H26"/>
    <mergeCell ref="A26:D26"/>
    <mergeCell ref="A28:D28"/>
    <mergeCell ref="E27:H27"/>
    <mergeCell ref="E28:H28"/>
  </mergeCell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8E44AD"/>
    <outlinePr summaryBelow="1" summaryRight="1"/>
    <pageSetUpPr fitToPage="1"/>
  </sheetPr>
  <dimension ref="A1:AH13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9" customWidth="1" min="33" max="33"/>
    <col width="10" customWidth="1" min="34" max="34"/>
  </cols>
  <sheetData>
    <row r="1" ht="28" customHeight="1">
      <c r="A1" s="1" t="inlineStr">
        <is>
          <t>Acompanhamento de hábitos</t>
        </is>
      </c>
    </row>
    <row r="2">
      <c r="A2" s="2" t="inlineStr">
        <is>
          <t>Escolha o mês e marque com x os dias em que cumpriu cada hábito. O percentual do mês é calculado.</t>
        </is>
      </c>
    </row>
    <row r="3">
      <c r="A3" s="10" t="inlineStr">
        <is>
          <t>Mês (1 a 12)</t>
        </is>
      </c>
      <c r="B3" s="12" t="n">
        <v>1</v>
      </c>
    </row>
    <row r="4">
      <c r="A4" s="10" t="inlineStr">
        <is>
          <t>Dias do mês</t>
        </is>
      </c>
      <c r="B4" s="22">
        <f>DAY(DATE(2027,B3+1,1)-1)</f>
        <v>31</v>
      </c>
    </row>
    <row r="5" ht="22" customHeight="1">
      <c r="A5" s="3" t="inlineStr">
        <is>
          <t>Hábito</t>
        </is>
      </c>
      <c r="B5" s="3" t="n">
        <v>1</v>
      </c>
      <c r="C5" s="3" t="n">
        <v>2</v>
      </c>
      <c r="D5" s="3" t="n">
        <v>3</v>
      </c>
      <c r="E5" s="3" t="n">
        <v>4</v>
      </c>
      <c r="F5" s="3" t="n">
        <v>5</v>
      </c>
      <c r="G5" s="3" t="n">
        <v>6</v>
      </c>
      <c r="H5" s="3" t="n">
        <v>7</v>
      </c>
      <c r="I5" s="3" t="n">
        <v>8</v>
      </c>
      <c r="J5" s="3" t="n">
        <v>9</v>
      </c>
      <c r="K5" s="3" t="n">
        <v>10</v>
      </c>
      <c r="L5" s="3" t="n">
        <v>11</v>
      </c>
      <c r="M5" s="3" t="n">
        <v>12</v>
      </c>
      <c r="N5" s="3" t="n">
        <v>13</v>
      </c>
      <c r="O5" s="3" t="n">
        <v>14</v>
      </c>
      <c r="P5" s="3" t="n">
        <v>15</v>
      </c>
      <c r="Q5" s="3" t="n">
        <v>16</v>
      </c>
      <c r="R5" s="3" t="n">
        <v>17</v>
      </c>
      <c r="S5" s="3" t="n">
        <v>18</v>
      </c>
      <c r="T5" s="3" t="n">
        <v>19</v>
      </c>
      <c r="U5" s="3" t="n">
        <v>20</v>
      </c>
      <c r="V5" s="3" t="n">
        <v>21</v>
      </c>
      <c r="W5" s="3" t="n">
        <v>22</v>
      </c>
      <c r="X5" s="3" t="n">
        <v>23</v>
      </c>
      <c r="Y5" s="3" t="n">
        <v>24</v>
      </c>
      <c r="Z5" s="3" t="n">
        <v>25</v>
      </c>
      <c r="AA5" s="3" t="n">
        <v>26</v>
      </c>
      <c r="AB5" s="3" t="n">
        <v>27</v>
      </c>
      <c r="AC5" s="3" t="n">
        <v>28</v>
      </c>
      <c r="AD5" s="3" t="n">
        <v>29</v>
      </c>
      <c r="AE5" s="3" t="n">
        <v>30</v>
      </c>
      <c r="AF5" s="3" t="n">
        <v>31</v>
      </c>
      <c r="AG5" s="3" t="inlineStr">
        <is>
          <t>Dias feitos</t>
        </is>
      </c>
      <c r="AH5" s="3" t="inlineStr">
        <is>
          <t>% do mês</t>
        </is>
      </c>
    </row>
    <row r="6">
      <c r="A6" s="5" t="inlineStr">
        <is>
          <t>Beber 2 litros de água</t>
        </is>
      </c>
      <c r="B6" s="23" t="inlineStr">
        <is>
          <t>x</t>
        </is>
      </c>
      <c r="C6" s="23" t="inlineStr">
        <is>
          <t>x</t>
        </is>
      </c>
      <c r="D6" s="23" t="inlineStr">
        <is>
          <t>x</t>
        </is>
      </c>
      <c r="E6" s="23" t="inlineStr">
        <is>
          <t>x</t>
        </is>
      </c>
      <c r="F6" s="23" t="inlineStr">
        <is>
          <t>x</t>
        </is>
      </c>
      <c r="G6" s="23" t="inlineStr">
        <is>
          <t>x</t>
        </is>
      </c>
      <c r="H6" s="23" t="inlineStr">
        <is>
          <t>x</t>
        </is>
      </c>
      <c r="I6" s="23" t="inlineStr">
        <is>
          <t>x</t>
        </is>
      </c>
      <c r="J6" s="23" t="inlineStr">
        <is>
          <t>x</t>
        </is>
      </c>
      <c r="K6" s="23" t="inlineStr">
        <is>
          <t>x</t>
        </is>
      </c>
      <c r="L6" s="23" t="inlineStr">
        <is>
          <t>x</t>
        </is>
      </c>
      <c r="M6" s="23" t="inlineStr">
        <is>
          <t>x</t>
        </is>
      </c>
      <c r="N6" s="23" t="inlineStr">
        <is>
          <t>x</t>
        </is>
      </c>
      <c r="O6" s="23" t="inlineStr">
        <is>
          <t>x</t>
        </is>
      </c>
      <c r="P6" s="23" t="inlineStr">
        <is>
          <t>x</t>
        </is>
      </c>
      <c r="Q6" s="23" t="inlineStr">
        <is>
          <t>x</t>
        </is>
      </c>
      <c r="R6" s="23" t="inlineStr">
        <is>
          <t>x</t>
        </is>
      </c>
      <c r="S6" s="23" t="inlineStr">
        <is>
          <t>x</t>
        </is>
      </c>
      <c r="T6" s="23" t="inlineStr">
        <is>
          <t>x</t>
        </is>
      </c>
      <c r="U6" s="23" t="n"/>
      <c r="V6" s="23" t="n"/>
      <c r="W6" s="23" t="n"/>
      <c r="X6" s="23" t="n"/>
      <c r="Y6" s="23" t="n"/>
      <c r="Z6" s="23" t="n"/>
      <c r="AA6" s="23" t="n"/>
      <c r="AB6" s="23" t="n"/>
      <c r="AC6" s="23" t="n"/>
      <c r="AD6" s="23" t="n"/>
      <c r="AE6" s="23" t="n"/>
      <c r="AF6" s="23" t="n"/>
      <c r="AG6" s="24">
        <f>IF(A6="","",COUNTIF(B6:AF6,"x"))</f>
        <v>19</v>
      </c>
      <c r="AH6" s="25">
        <f>IF(A6="","",AG6/$B$4)</f>
        <v>0.6129032258064516</v>
      </c>
    </row>
    <row r="7">
      <c r="A7" s="5" t="inlineStr">
        <is>
          <t>Exercício físico</t>
        </is>
      </c>
      <c r="B7" s="23" t="n"/>
      <c r="C7" s="23" t="inlineStr">
        <is>
          <t>x</t>
        </is>
      </c>
      <c r="D7" s="23" t="n"/>
      <c r="E7" s="23" t="inlineStr">
        <is>
          <t>x</t>
        </is>
      </c>
      <c r="F7" s="23" t="n"/>
      <c r="G7" s="23" t="inlineStr">
        <is>
          <t>x</t>
        </is>
      </c>
      <c r="H7" s="23" t="n"/>
      <c r="I7" s="23" t="n"/>
      <c r="J7" s="23" t="inlineStr">
        <is>
          <t>x</t>
        </is>
      </c>
      <c r="K7" s="23" t="n"/>
      <c r="L7" s="23" t="inlineStr">
        <is>
          <t>x</t>
        </is>
      </c>
      <c r="M7" s="23" t="n"/>
      <c r="N7" s="23" t="inlineStr">
        <is>
          <t>x</t>
        </is>
      </c>
      <c r="O7" s="23" t="n"/>
      <c r="P7" s="23" t="n"/>
      <c r="Q7" s="23" t="inlineStr">
        <is>
          <t>x</t>
        </is>
      </c>
      <c r="R7" s="23" t="n"/>
      <c r="S7" s="23" t="n"/>
      <c r="T7" s="23" t="n"/>
      <c r="U7" s="23" t="n"/>
      <c r="V7" s="23" t="n"/>
      <c r="W7" s="23" t="n"/>
      <c r="X7" s="23" t="n"/>
      <c r="Y7" s="23" t="n"/>
      <c r="Z7" s="23" t="n"/>
      <c r="AA7" s="23" t="n"/>
      <c r="AB7" s="23" t="n"/>
      <c r="AC7" s="23" t="n"/>
      <c r="AD7" s="23" t="n"/>
      <c r="AE7" s="23" t="n"/>
      <c r="AF7" s="23" t="n"/>
      <c r="AG7" s="24">
        <f>IF(A7="","",COUNTIF(B7:AF7,"x"))</f>
        <v>7</v>
      </c>
      <c r="AH7" s="25">
        <f>IF(A7="","",AG7/$B$4)</f>
        <v>0.22580645161290322</v>
      </c>
    </row>
    <row r="8">
      <c r="A8" s="5" t="inlineStr">
        <is>
          <t>Ler 20 minutos</t>
        </is>
      </c>
      <c r="B8" s="23" t="inlineStr">
        <is>
          <t>x</t>
        </is>
      </c>
      <c r="C8" s="23" t="inlineStr">
        <is>
          <t>x</t>
        </is>
      </c>
      <c r="D8" s="23" t="inlineStr">
        <is>
          <t>x</t>
        </is>
      </c>
      <c r="E8" s="23" t="n"/>
      <c r="F8" s="23" t="inlineStr">
        <is>
          <t>x</t>
        </is>
      </c>
      <c r="G8" s="23" t="n"/>
      <c r="H8" s="23" t="n"/>
      <c r="I8" s="23" t="inlineStr">
        <is>
          <t>x</t>
        </is>
      </c>
      <c r="J8" s="23" t="inlineStr">
        <is>
          <t>x</t>
        </is>
      </c>
      <c r="K8" s="23" t="inlineStr">
        <is>
          <t>x</t>
        </is>
      </c>
      <c r="L8" s="23" t="n"/>
      <c r="M8" s="23" t="inlineStr">
        <is>
          <t>x</t>
        </is>
      </c>
      <c r="N8" s="23" t="n"/>
      <c r="O8" s="23" t="n"/>
      <c r="P8" s="23" t="n"/>
      <c r="Q8" s="23" t="n"/>
      <c r="R8" s="23" t="n"/>
      <c r="S8" s="23" t="n"/>
      <c r="T8" s="23" t="n"/>
      <c r="U8" s="23" t="n"/>
      <c r="V8" s="23" t="n"/>
      <c r="W8" s="23" t="n"/>
      <c r="X8" s="23" t="n"/>
      <c r="Y8" s="23" t="n"/>
      <c r="Z8" s="23" t="n"/>
      <c r="AA8" s="23" t="n"/>
      <c r="AB8" s="23" t="n"/>
      <c r="AC8" s="23" t="n"/>
      <c r="AD8" s="23" t="n"/>
      <c r="AE8" s="23" t="n"/>
      <c r="AF8" s="23" t="n"/>
      <c r="AG8" s="24">
        <f>IF(A8="","",COUNTIF(B8:AF8,"x"))</f>
        <v>8</v>
      </c>
      <c r="AH8" s="25">
        <f>IF(A8="","",AG8/$B$4)</f>
        <v>0.25806451612903225</v>
      </c>
    </row>
    <row r="9">
      <c r="A9" s="5" t="inlineStr">
        <is>
          <t>Dormir antes das 23h</t>
        </is>
      </c>
      <c r="B9" s="23" t="inlineStr">
        <is>
          <t>x</t>
        </is>
      </c>
      <c r="C9" s="23" t="n"/>
      <c r="D9" s="23" t="inlineStr">
        <is>
          <t>x</t>
        </is>
      </c>
      <c r="E9" s="23" t="n"/>
      <c r="F9" s="23" t="inlineStr">
        <is>
          <t>x</t>
        </is>
      </c>
      <c r="G9" s="23" t="n"/>
      <c r="H9" s="23" t="inlineStr">
        <is>
          <t>x</t>
        </is>
      </c>
      <c r="I9" s="23" t="n"/>
      <c r="J9" s="23" t="inlineStr">
        <is>
          <t>x</t>
        </is>
      </c>
      <c r="K9" s="23" t="n"/>
      <c r="L9" s="23" t="inlineStr">
        <is>
          <t>x</t>
        </is>
      </c>
      <c r="M9" s="23" t="n"/>
      <c r="N9" s="23" t="inlineStr">
        <is>
          <t>x</t>
        </is>
      </c>
      <c r="O9" s="23" t="n"/>
      <c r="P9" s="23" t="n"/>
      <c r="Q9" s="23" t="n"/>
      <c r="R9" s="23" t="n"/>
      <c r="S9" s="23" t="n"/>
      <c r="T9" s="23" t="n"/>
      <c r="U9" s="23" t="n"/>
      <c r="V9" s="23" t="n"/>
      <c r="W9" s="23" t="n"/>
      <c r="X9" s="23" t="n"/>
      <c r="Y9" s="23" t="n"/>
      <c r="Z9" s="23" t="n"/>
      <c r="AA9" s="23" t="n"/>
      <c r="AB9" s="23" t="n"/>
      <c r="AC9" s="23" t="n"/>
      <c r="AD9" s="23" t="n"/>
      <c r="AE9" s="23" t="n"/>
      <c r="AF9" s="23" t="n"/>
      <c r="AG9" s="24">
        <f>IF(A9="","",COUNTIF(B9:AF9,"x"))</f>
        <v>7</v>
      </c>
      <c r="AH9" s="25">
        <f>IF(A9="","",AG9/$B$4)</f>
        <v>0.22580645161290322</v>
      </c>
    </row>
    <row r="10">
      <c r="A10" s="5" t="inlineStr">
        <is>
          <t>Anotar os gastos do dia</t>
        </is>
      </c>
      <c r="B10" s="23" t="inlineStr">
        <is>
          <t>x</t>
        </is>
      </c>
      <c r="C10" s="23" t="inlineStr">
        <is>
          <t>x</t>
        </is>
      </c>
      <c r="D10" s="23" t="inlineStr">
        <is>
          <t>x</t>
        </is>
      </c>
      <c r="E10" s="23" t="inlineStr">
        <is>
          <t>x</t>
        </is>
      </c>
      <c r="F10" s="23" t="inlineStr">
        <is>
          <t>x</t>
        </is>
      </c>
      <c r="G10" s="23" t="inlineStr">
        <is>
          <t>x</t>
        </is>
      </c>
      <c r="H10" s="23" t="inlineStr">
        <is>
          <t>x</t>
        </is>
      </c>
      <c r="I10" s="23" t="inlineStr">
        <is>
          <t>x</t>
        </is>
      </c>
      <c r="J10" s="23" t="inlineStr">
        <is>
          <t>x</t>
        </is>
      </c>
      <c r="K10" s="23" t="inlineStr">
        <is>
          <t>x</t>
        </is>
      </c>
      <c r="L10" s="23" t="inlineStr">
        <is>
          <t>x</t>
        </is>
      </c>
      <c r="M10" s="23" t="inlineStr">
        <is>
          <t>x</t>
        </is>
      </c>
      <c r="N10" s="23" t="inlineStr">
        <is>
          <t>x</t>
        </is>
      </c>
      <c r="O10" s="23" t="inlineStr">
        <is>
          <t>x</t>
        </is>
      </c>
      <c r="P10" s="23" t="inlineStr">
        <is>
          <t>x</t>
        </is>
      </c>
      <c r="Q10" s="23" t="inlineStr">
        <is>
          <t>x</t>
        </is>
      </c>
      <c r="R10" s="23" t="inlineStr">
        <is>
          <t>x</t>
        </is>
      </c>
      <c r="S10" s="23" t="n"/>
      <c r="T10" s="23" t="n"/>
      <c r="U10" s="23" t="n"/>
      <c r="V10" s="23" t="n"/>
      <c r="W10" s="23" t="n"/>
      <c r="X10" s="23" t="n"/>
      <c r="Y10" s="23" t="n"/>
      <c r="Z10" s="23" t="n"/>
      <c r="AA10" s="23" t="n"/>
      <c r="AB10" s="23" t="n"/>
      <c r="AC10" s="23" t="n"/>
      <c r="AD10" s="23" t="n"/>
      <c r="AE10" s="23" t="n"/>
      <c r="AF10" s="23" t="n"/>
      <c r="AG10" s="24">
        <f>IF(A10="","",COUNTIF(B10:AF10,"x"))</f>
        <v>17</v>
      </c>
      <c r="AH10" s="25">
        <f>IF(A10="","",AG10/$B$4)</f>
        <v>0.5483870967741935</v>
      </c>
    </row>
    <row r="11">
      <c r="A11" s="5" t="n"/>
      <c r="B11" s="23" t="n"/>
      <c r="C11" s="23" t="n"/>
      <c r="D11" s="23" t="n"/>
      <c r="E11" s="23" t="n"/>
      <c r="F11" s="23" t="n"/>
      <c r="G11" s="23" t="n"/>
      <c r="H11" s="23" t="n"/>
      <c r="I11" s="23" t="n"/>
      <c r="J11" s="23" t="n"/>
      <c r="K11" s="23" t="n"/>
      <c r="L11" s="23" t="n"/>
      <c r="M11" s="23" t="n"/>
      <c r="N11" s="23" t="n"/>
      <c r="O11" s="23" t="n"/>
      <c r="P11" s="23" t="n"/>
      <c r="Q11" s="23" t="n"/>
      <c r="R11" s="23" t="n"/>
      <c r="S11" s="23" t="n"/>
      <c r="T11" s="23" t="n"/>
      <c r="U11" s="23" t="n"/>
      <c r="V11" s="23" t="n"/>
      <c r="W11" s="23" t="n"/>
      <c r="X11" s="23" t="n"/>
      <c r="Y11" s="23" t="n"/>
      <c r="Z11" s="23" t="n"/>
      <c r="AA11" s="23" t="n"/>
      <c r="AB11" s="23" t="n"/>
      <c r="AC11" s="23" t="n"/>
      <c r="AD11" s="23" t="n"/>
      <c r="AE11" s="23" t="n"/>
      <c r="AF11" s="23" t="n"/>
      <c r="AG11" s="24" t="str">
        <f>IF(A11="","",COUNTIF(B11:AF11,"x"))</f>
        <v/>
      </c>
      <c r="AH11" s="25" t="str">
        <f>IF(A11="","",AG11/$B$4)</f>
        <v/>
      </c>
    </row>
    <row r="12">
      <c r="A12" s="5" t="n"/>
      <c r="B12" s="23" t="n"/>
      <c r="C12" s="23" t="n"/>
      <c r="D12" s="23" t="n"/>
      <c r="E12" s="23" t="n"/>
      <c r="F12" s="23" t="n"/>
      <c r="G12" s="23" t="n"/>
      <c r="H12" s="23" t="n"/>
      <c r="I12" s="23" t="n"/>
      <c r="J12" s="23" t="n"/>
      <c r="K12" s="23" t="n"/>
      <c r="L12" s="23" t="n"/>
      <c r="M12" s="23" t="n"/>
      <c r="N12" s="23" t="n"/>
      <c r="O12" s="23" t="n"/>
      <c r="P12" s="23" t="n"/>
      <c r="Q12" s="23" t="n"/>
      <c r="R12" s="23" t="n"/>
      <c r="S12" s="23" t="n"/>
      <c r="T12" s="23" t="n"/>
      <c r="U12" s="23" t="n"/>
      <c r="V12" s="23" t="n"/>
      <c r="W12" s="23" t="n"/>
      <c r="X12" s="23" t="n"/>
      <c r="Y12" s="23" t="n"/>
      <c r="Z12" s="23" t="n"/>
      <c r="AA12" s="23" t="n"/>
      <c r="AB12" s="23" t="n"/>
      <c r="AC12" s="23" t="n"/>
      <c r="AD12" s="23" t="n"/>
      <c r="AE12" s="23" t="n"/>
      <c r="AF12" s="23" t="n"/>
      <c r="AG12" s="24" t="str">
        <f>IF(A12="","",COUNTIF(B12:AF12,"x"))</f>
        <v/>
      </c>
      <c r="AH12" s="25" t="str">
        <f>IF(A12="","",AG12/$B$4)</f>
        <v/>
      </c>
    </row>
    <row r="13">
      <c r="A13" s="5" t="n"/>
      <c r="B13" s="23" t="n"/>
      <c r="C13" s="23" t="n"/>
      <c r="D13" s="23" t="n"/>
      <c r="E13" s="23" t="n"/>
      <c r="F13" s="23" t="n"/>
      <c r="G13" s="23" t="n"/>
      <c r="H13" s="23" t="n"/>
      <c r="I13" s="23" t="n"/>
      <c r="J13" s="23" t="n"/>
      <c r="K13" s="23" t="n"/>
      <c r="L13" s="23" t="n"/>
      <c r="M13" s="23" t="n"/>
      <c r="N13" s="23" t="n"/>
      <c r="O13" s="23" t="n"/>
      <c r="P13" s="23" t="n"/>
      <c r="Q13" s="23" t="n"/>
      <c r="R13" s="23" t="n"/>
      <c r="S13" s="23" t="n"/>
      <c r="T13" s="23" t="n"/>
      <c r="U13" s="23" t="n"/>
      <c r="V13" s="23" t="n"/>
      <c r="W13" s="23" t="n"/>
      <c r="X13" s="23" t="n"/>
      <c r="Y13" s="23" t="n"/>
      <c r="Z13" s="23" t="n"/>
      <c r="AA13" s="23" t="n"/>
      <c r="AB13" s="23" t="n"/>
      <c r="AC13" s="23" t="n"/>
      <c r="AD13" s="23" t="n"/>
      <c r="AE13" s="23" t="n"/>
      <c r="AF13" s="23" t="n"/>
      <c r="AG13" s="24" t="str">
        <f>IF(A13="","",COUNTIF(B13:AF13,"x"))</f>
        <v/>
      </c>
      <c r="AH13" s="25" t="str">
        <f>IF(A13="","",AG13/$B$4)</f>
        <v/>
      </c>
    </row>
  </sheetData>
  <conditionalFormatting sqref="B6:AF13">
    <cfRule type="expression" priority="1" dxfId="2">
      <formula>B$5&gt;$B$4</formula>
    </cfRule>
  </conditionalFormatting>
  <conditionalFormatting sqref="AH6:AH13">
    <cfRule type="expression" priority="2" dxfId="0">
      <formula>AND(ISNUMBER(AH6),AH6&gt;=0.8)</formula>
    </cfRule>
    <cfRule type="expression" priority="3" dxfId="3">
      <formula>AND(ISNUMBER(AH6),AH6&lt;0.5)</formula>
    </cfRule>
  </conditionalFormatting>
  <dataValidations count="1">
    <dataValidation sqref="B3" showDropDown="0" showInputMessage="0" showErrorMessage="0" allowBlank="1" type="list">
      <formula1>"1,2,3,4,5,6,7,8,9,10,11,12"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8A8F98"/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Como usar</t>
        </is>
      </c>
    </row>
    <row r="2"/>
    <row r="3" ht="18" customHeight="1">
      <c r="A3" s="10" t="n">
        <v>1</v>
      </c>
      <c r="B3" s="26" t="inlineStr">
        <is>
          <t>Visão do ano: escreva um foco e um resultado esperado para cada mês. Poucas linhas, de propósito.</t>
        </is>
      </c>
    </row>
    <row r="4" ht="32" customHeight="1">
      <c r="A4" s="10" t="n">
        <v>2</v>
      </c>
      <c r="B4" s="26" t="inlineStr">
        <is>
          <t>Metas: liste até oito metas com o porquê, o primeiro passo, o prazo e o progresso em porcentagem. A situação muda sozinha.</t>
        </is>
      </c>
    </row>
    <row r="5" ht="32" customHeight="1">
      <c r="A5" s="10" t="n">
        <v>3</v>
      </c>
      <c r="B5" s="26" t="inlineStr">
        <is>
          <t>Mensal: digite o número do mês na célula amarela. O calendário de 2027 se refaz, com sábado e domingo em destaque. Anote os compromissos nas linhas amarelas.</t>
        </is>
      </c>
    </row>
    <row r="6" ht="32" customHeight="1">
      <c r="A6" s="10" t="n">
        <v>4</v>
      </c>
      <c r="B6" s="26" t="inlineStr">
        <is>
          <t>Semanal: digite a data de uma segunda-feira. As datas dos dias se ajustam; preencha os horários de 06:00 às 21:00.</t>
        </is>
      </c>
    </row>
    <row r="7" ht="32" customHeight="1">
      <c r="A7" s="10" t="n">
        <v>5</v>
      </c>
      <c r="B7" s="26" t="inlineStr">
        <is>
          <t>Hábitos: escolha o mês, escreva até oito hábitos e marque com x cada dia cumprido. Dias que não existem no mês ficam cinza.</t>
        </is>
      </c>
    </row>
    <row r="8" ht="32" customHeight="1">
      <c r="A8" s="10" t="n">
        <v>6</v>
      </c>
      <c r="B8" s="26" t="inlineStr">
        <is>
          <t>Troque os exemplos pelos seus. Para imprimir, use Arquivo, Imprimir: cada aba já está ajustada à largura da página.</t>
        </is>
      </c>
    </row>
    <row r="9"/>
    <row r="10">
      <c r="B10" s="2" t="inlineStr">
        <is>
          <t>Modelo gratuito do Excel na prática (baixarexcel.com.br/modelos/). Pode usar, editar e compartilhar.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 na prática</dc:creator>
  <dc:title>Planner 2027</dc:title>
  <dc:description>Planner anual com metas, calendário mensal, semana por horário e acompanhamento de hábitos.</dc:description>
  <dcterms:created xsi:type="dcterms:W3CDTF">2026-11-03T22:46:40Z</dcterms:created>
  <dcterms:modified xsi:type="dcterms:W3CDTF">2026-11-03T22:46:40Z</dcterms:modified>
  <cp:keywords>modelo, planilha, Excel na prática</cp:keywords>
</cp:coreProperties>
</file>