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çamentos" sheetId="1" state="visible" r:id="rId1"/>
    <sheet name="Resumo mensal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[Red]-R$ #,##0.0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1B2A4A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165" fontId="4" fillId="2" borderId="1" pivotButton="0" quotePrefix="0" xfId="0"/>
    <xf numFmtId="0" fontId="4" fillId="2" borderId="1" pivotButton="0" quotePrefix="0" xfId="0"/>
    <xf numFmtId="164" fontId="4" fillId="4" borderId="1" pivotButton="0" quotePrefix="0" xfId="0"/>
    <xf numFmtId="1" fontId="4" fillId="2" borderId="1" applyAlignment="1" pivotButton="0" quotePrefix="0" xfId="0">
      <alignment horizontal="center" vertical="center"/>
    </xf>
    <xf numFmtId="0" fontId="4" fillId="4" borderId="1" pivotButton="0" quotePrefix="0" xfId="0"/>
    <xf numFmtId="164" fontId="3" fillId="4" borderId="1" pivotButton="0" quotePrefix="0" xfId="0"/>
    <xf numFmtId="0" fontId="3" fillId="5" borderId="2" pivotButton="0" quotePrefix="0" xfId="0"/>
    <xf numFmtId="164" fontId="3" fillId="5" borderId="2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7C9C4"/>
          <bgColor rgb="00F7C9C4"/>
        </patternFill>
      </fill>
    </dxf>
    <dxf>
      <fill>
        <patternFill patternType="solid">
          <fgColor rgb="00C9EBD3"/>
          <bgColor rgb="00C9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Entradas e saídas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mensal'!B5</f>
            </strRef>
          </tx>
          <spPr>
            <a:ln>
              <a:prstDash val="solid"/>
            </a:ln>
          </spPr>
          <cat>
            <numRef>
              <f>'Resumo mensal'!$A$6:$A$17</f>
            </numRef>
          </cat>
          <val>
            <numRef>
              <f>'Resumo mensal'!$B$6:$B$17</f>
            </numRef>
          </val>
        </ser>
        <ser>
          <idx val="1"/>
          <order val="1"/>
          <tx>
            <strRef>
              <f>'Resumo mensal'!C5</f>
            </strRef>
          </tx>
          <spPr>
            <a:ln>
              <a:prstDash val="solid"/>
            </a:ln>
          </spPr>
          <cat>
            <numRef>
              <f>'Resumo mensal'!$A$6:$A$17</f>
            </numRef>
          </cat>
          <val>
            <numRef>
              <f>'Resumo mensal'!$C$6:$C$17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4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F3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20" customWidth="1" min="4" max="4"/>
    <col width="15" customWidth="1" min="5" max="5"/>
    <col width="16" customWidth="1" min="6" max="6"/>
  </cols>
  <sheetData>
    <row r="1" ht="28" customHeight="1">
      <c r="A1" s="1" t="inlineStr">
        <is>
          <t>Fluxo de caixa</t>
        </is>
      </c>
    </row>
    <row r="2">
      <c r="A2" s="2" t="inlineStr">
        <is>
          <t>Digite o saldo inicial e lance cada entrada ou saída. O saldo da última coluna se atualiza sozinho.</t>
        </is>
      </c>
    </row>
    <row r="3">
      <c r="A3" s="3" t="inlineStr">
        <is>
          <t>Saldo inicial (R$)</t>
        </is>
      </c>
      <c r="C3" s="4" t="n">
        <v>2500</v>
      </c>
    </row>
    <row r="4"/>
    <row r="5" ht="30" customHeight="1">
      <c r="A5" s="5" t="inlineStr">
        <is>
          <t>Data</t>
        </is>
      </c>
      <c r="B5" s="5" t="inlineStr">
        <is>
          <t>Descrição</t>
        </is>
      </c>
      <c r="C5" s="5" t="inlineStr">
        <is>
          <t>Tipo</t>
        </is>
      </c>
      <c r="D5" s="5" t="inlineStr">
        <is>
          <t>Categoria</t>
        </is>
      </c>
      <c r="E5" s="5" t="inlineStr">
        <is>
          <t>Valor (R$)</t>
        </is>
      </c>
      <c r="F5" s="5" t="inlineStr">
        <is>
          <t>Saldo após o lançamento</t>
        </is>
      </c>
    </row>
    <row r="6">
      <c r="A6" s="6" t="n">
        <v>46391</v>
      </c>
      <c r="B6" s="7" t="inlineStr">
        <is>
          <t>Venda à vista</t>
        </is>
      </c>
      <c r="C6" s="7" t="inlineStr">
        <is>
          <t>Entrada</t>
        </is>
      </c>
      <c r="D6" s="7" t="inlineStr">
        <is>
          <t>Vendas</t>
        </is>
      </c>
      <c r="E6" s="4" t="n">
        <v>3200</v>
      </c>
      <c r="F6" s="8">
        <f>IF(E6="","",$C$3+SUMIF($C$6:C6,"Entrada",$E$6:E6)-SUMIF($C$6:C6,"Saída",$E$6:E6))</f>
        <v>5700.0</v>
      </c>
    </row>
    <row r="7">
      <c r="A7" s="6" t="n">
        <v>46393</v>
      </c>
      <c r="B7" s="7" t="inlineStr">
        <is>
          <t>Aluguel do ponto</t>
        </is>
      </c>
      <c r="C7" s="7" t="inlineStr">
        <is>
          <t>Saída</t>
        </is>
      </c>
      <c r="D7" s="7" t="inlineStr">
        <is>
          <t>Fixas</t>
        </is>
      </c>
      <c r="E7" s="4" t="n">
        <v>1800</v>
      </c>
      <c r="F7" s="8">
        <f>IF(E7="","",$C$3+SUMIF($C$6:C7,"Entrada",$E$6:E7)-SUMIF($C$6:C7,"Saída",$E$6:E7))</f>
        <v>3900.0</v>
      </c>
    </row>
    <row r="8">
      <c r="A8" s="6" t="n">
        <v>46396</v>
      </c>
      <c r="B8" s="7" t="inlineStr">
        <is>
          <t>Compra de mercadoria</t>
        </is>
      </c>
      <c r="C8" s="7" t="inlineStr">
        <is>
          <t>Saída</t>
        </is>
      </c>
      <c r="D8" s="7" t="inlineStr">
        <is>
          <t>Fornecedores</t>
        </is>
      </c>
      <c r="E8" s="4" t="n">
        <v>1150</v>
      </c>
      <c r="F8" s="8">
        <f>IF(E8="","",$C$3+SUMIF($C$6:C8,"Entrada",$E$6:E8)-SUMIF($C$6:C8,"Saída",$E$6:E8))</f>
        <v>2750.0</v>
      </c>
    </row>
    <row r="9">
      <c r="A9" s="6" t="n">
        <v>46402</v>
      </c>
      <c r="B9" s="7" t="inlineStr">
        <is>
          <t>Venda à vista</t>
        </is>
      </c>
      <c r="C9" s="7" t="inlineStr">
        <is>
          <t>Entrada</t>
        </is>
      </c>
      <c r="D9" s="7" t="inlineStr">
        <is>
          <t>Vendas</t>
        </is>
      </c>
      <c r="E9" s="4" t="n">
        <v>2750</v>
      </c>
      <c r="F9" s="8">
        <f>IF(E9="","",$C$3+SUMIF($C$6:C9,"Entrada",$E$6:E9)-SUMIF($C$6:C9,"Saída",$E$6:E9))</f>
        <v>5500.0</v>
      </c>
    </row>
    <row r="10">
      <c r="A10" s="6" t="n">
        <v>46407</v>
      </c>
      <c r="B10" s="7" t="inlineStr">
        <is>
          <t>Energia e internet</t>
        </is>
      </c>
      <c r="C10" s="7" t="inlineStr">
        <is>
          <t>Saída</t>
        </is>
      </c>
      <c r="D10" s="7" t="inlineStr">
        <is>
          <t>Fixas</t>
        </is>
      </c>
      <c r="E10" s="4" t="n">
        <v>410</v>
      </c>
      <c r="F10" s="8">
        <f>IF(E10="","",$C$3+SUMIF($C$6:C10,"Entrada",$E$6:E10)-SUMIF($C$6:C10,"Saída",$E$6:E10))</f>
        <v>5090.0</v>
      </c>
    </row>
    <row r="11">
      <c r="A11" s="6" t="n">
        <v>46420</v>
      </c>
      <c r="B11" s="7" t="inlineStr">
        <is>
          <t>Venda à vista</t>
        </is>
      </c>
      <c r="C11" s="7" t="inlineStr">
        <is>
          <t>Entrada</t>
        </is>
      </c>
      <c r="D11" s="7" t="inlineStr">
        <is>
          <t>Vendas</t>
        </is>
      </c>
      <c r="E11" s="4" t="n">
        <v>3900</v>
      </c>
      <c r="F11" s="8">
        <f>IF(E11="","",$C$3+SUMIF($C$6:C11,"Entrada",$E$6:E11)-SUMIF($C$6:C11,"Saída",$E$6:E11))</f>
        <v>8990.0</v>
      </c>
    </row>
    <row r="12">
      <c r="A12" s="6" t="n">
        <v>46423</v>
      </c>
      <c r="B12" s="7" t="inlineStr">
        <is>
          <t>Aluguel do ponto</t>
        </is>
      </c>
      <c r="C12" s="7" t="inlineStr">
        <is>
          <t>Saída</t>
        </is>
      </c>
      <c r="D12" s="7" t="inlineStr">
        <is>
          <t>Fixas</t>
        </is>
      </c>
      <c r="E12" s="4" t="n">
        <v>1800</v>
      </c>
      <c r="F12" s="8">
        <f>IF(E12="","",$C$3+SUMIF($C$6:C12,"Entrada",$E$6:E12)-SUMIF($C$6:C12,"Saída",$E$6:E12))</f>
        <v>7190.0</v>
      </c>
    </row>
    <row r="13">
      <c r="A13" s="6" t="n">
        <v>46430</v>
      </c>
      <c r="B13" s="7" t="inlineStr">
        <is>
          <t>Compra de mercadoria</t>
        </is>
      </c>
      <c r="C13" s="7" t="inlineStr">
        <is>
          <t>Saída</t>
        </is>
      </c>
      <c r="D13" s="7" t="inlineStr">
        <is>
          <t>Fornecedores</t>
        </is>
      </c>
      <c r="E13" s="4" t="n">
        <v>1600</v>
      </c>
      <c r="F13" s="8">
        <f>IF(E13="","",$C$3+SUMIF($C$6:C13,"Entrada",$E$6:E13)-SUMIF($C$6:C13,"Saída",$E$6:E13))</f>
        <v>5590.0</v>
      </c>
    </row>
    <row r="14">
      <c r="A14" s="6" t="n">
        <v>46437</v>
      </c>
      <c r="B14" s="7" t="inlineStr">
        <is>
          <t>Serviço prestado</t>
        </is>
      </c>
      <c r="C14" s="7" t="inlineStr">
        <is>
          <t>Entrada</t>
        </is>
      </c>
      <c r="D14" s="7" t="inlineStr">
        <is>
          <t>Serviços</t>
        </is>
      </c>
      <c r="E14" s="4" t="n">
        <v>1500</v>
      </c>
      <c r="F14" s="8">
        <f>IF(E14="","",$C$3+SUMIF($C$6:C14,"Entrada",$E$6:E14)-SUMIF($C$6:C14,"Saída",$E$6:E14))</f>
        <v>7090.0</v>
      </c>
    </row>
    <row r="15">
      <c r="A15" s="6" t="n">
        <v>46449</v>
      </c>
      <c r="B15" s="7" t="inlineStr">
        <is>
          <t>Venda à vista</t>
        </is>
      </c>
      <c r="C15" s="7" t="inlineStr">
        <is>
          <t>Entrada</t>
        </is>
      </c>
      <c r="D15" s="7" t="inlineStr">
        <is>
          <t>Vendas</t>
        </is>
      </c>
      <c r="E15" s="4" t="n">
        <v>4100</v>
      </c>
      <c r="F15" s="8">
        <f>IF(E15="","",$C$3+SUMIF($C$6:C15,"Entrada",$E$6:E15)-SUMIF($C$6:C15,"Saída",$E$6:E15))</f>
        <v>11190.0</v>
      </c>
    </row>
    <row r="16">
      <c r="A16" s="6" t="n">
        <v>46453</v>
      </c>
      <c r="B16" s="7" t="inlineStr">
        <is>
          <t>Imposto</t>
        </is>
      </c>
      <c r="C16" s="7" t="inlineStr">
        <is>
          <t>Saída</t>
        </is>
      </c>
      <c r="D16" s="7" t="inlineStr">
        <is>
          <t>Impostos</t>
        </is>
      </c>
      <c r="E16" s="4" t="n">
        <v>520</v>
      </c>
      <c r="F16" s="8">
        <f>IF(E16="","",$C$3+SUMIF($C$6:C16,"Entrada",$E$6:E16)-SUMIF($C$6:C16,"Saída",$E$6:E16))</f>
        <v>10670.0</v>
      </c>
    </row>
    <row r="17">
      <c r="A17" s="6" t="n">
        <v>46464</v>
      </c>
      <c r="B17" s="7" t="inlineStr">
        <is>
          <t>Compra de mercadoria</t>
        </is>
      </c>
      <c r="C17" s="7" t="inlineStr">
        <is>
          <t>Saída</t>
        </is>
      </c>
      <c r="D17" s="7" t="inlineStr">
        <is>
          <t>Fornecedores</t>
        </is>
      </c>
      <c r="E17" s="4" t="n">
        <v>1300</v>
      </c>
      <c r="F17" s="8">
        <f>IF(E17="","",$C$3+SUMIF($C$6:C17,"Entrada",$E$6:E17)-SUMIF($C$6:C17,"Saída",$E$6:E17))</f>
        <v>9370.0</v>
      </c>
    </row>
    <row r="18">
      <c r="A18" s="6" t="n"/>
      <c r="B18" s="7" t="n"/>
      <c r="C18" s="7" t="n"/>
      <c r="D18" s="7" t="n"/>
      <c r="E18" s="4" t="n"/>
      <c r="F18" s="8" t="str">
        <f>IF(E18="","",$C$3+SUMIF($C$6:C18,"Entrada",$E$6:E18)-SUMIF($C$6:C18,"Saída",$E$6:E18))</f>
        <v/>
      </c>
    </row>
    <row r="19">
      <c r="A19" s="6" t="n"/>
      <c r="B19" s="7" t="n"/>
      <c r="C19" s="7" t="n"/>
      <c r="D19" s="7" t="n"/>
      <c r="E19" s="4" t="n"/>
      <c r="F19" s="8" t="str">
        <f>IF(E19="","",$C$3+SUMIF($C$6:C19,"Entrada",$E$6:E19)-SUMIF($C$6:C19,"Saída",$E$6:E19))</f>
        <v/>
      </c>
    </row>
    <row r="20">
      <c r="A20" s="6" t="n"/>
      <c r="B20" s="7" t="n"/>
      <c r="C20" s="7" t="n"/>
      <c r="D20" s="7" t="n"/>
      <c r="E20" s="4" t="n"/>
      <c r="F20" s="8" t="str">
        <f>IF(E20="","",$C$3+SUMIF($C$6:C20,"Entrada",$E$6:E20)-SUMIF($C$6:C20,"Saída",$E$6:E20))</f>
        <v/>
      </c>
    </row>
    <row r="21">
      <c r="A21" s="6" t="n"/>
      <c r="B21" s="7" t="n"/>
      <c r="C21" s="7" t="n"/>
      <c r="D21" s="7" t="n"/>
      <c r="E21" s="4" t="n"/>
      <c r="F21" s="8" t="str">
        <f>IF(E21="","",$C$3+SUMIF($C$6:C21,"Entrada",$E$6:E21)-SUMIF($C$6:C21,"Saída",$E$6:E21))</f>
        <v/>
      </c>
    </row>
    <row r="22">
      <c r="A22" s="6" t="n"/>
      <c r="B22" s="7" t="n"/>
      <c r="C22" s="7" t="n"/>
      <c r="D22" s="7" t="n"/>
      <c r="E22" s="4" t="n"/>
      <c r="F22" s="8" t="str">
        <f>IF(E22="","",$C$3+SUMIF($C$6:C22,"Entrada",$E$6:E22)-SUMIF($C$6:C22,"Saída",$E$6:E22))</f>
        <v/>
      </c>
    </row>
    <row r="23">
      <c r="A23" s="6" t="n"/>
      <c r="B23" s="7" t="n"/>
      <c r="C23" s="7" t="n"/>
      <c r="D23" s="7" t="n"/>
      <c r="E23" s="4" t="n"/>
      <c r="F23" s="8" t="str">
        <f>IF(E23="","",$C$3+SUMIF($C$6:C23,"Entrada",$E$6:E23)-SUMIF($C$6:C23,"Saída",$E$6:E23))</f>
        <v/>
      </c>
    </row>
    <row r="24">
      <c r="A24" s="6" t="n"/>
      <c r="B24" s="7" t="n"/>
      <c r="C24" s="7" t="n"/>
      <c r="D24" s="7" t="n"/>
      <c r="E24" s="4" t="n"/>
      <c r="F24" s="8" t="str">
        <f>IF(E24="","",$C$3+SUMIF($C$6:C24,"Entrada",$E$6:E24)-SUMIF($C$6:C24,"Saída",$E$6:E24))</f>
        <v/>
      </c>
    </row>
    <row r="25">
      <c r="A25" s="6" t="n"/>
      <c r="B25" s="7" t="n"/>
      <c r="C25" s="7" t="n"/>
      <c r="D25" s="7" t="n"/>
      <c r="E25" s="4" t="n"/>
      <c r="F25" s="8" t="str">
        <f>IF(E25="","",$C$3+SUMIF($C$6:C25,"Entrada",$E$6:E25)-SUMIF($C$6:C25,"Saída",$E$6:E25))</f>
        <v/>
      </c>
    </row>
    <row r="26">
      <c r="A26" s="6" t="n"/>
      <c r="B26" s="7" t="n"/>
      <c r="C26" s="7" t="n"/>
      <c r="D26" s="7" t="n"/>
      <c r="E26" s="4" t="n"/>
      <c r="F26" s="8" t="str">
        <f>IF(E26="","",$C$3+SUMIF($C$6:C26,"Entrada",$E$6:E26)-SUMIF($C$6:C26,"Saída",$E$6:E26))</f>
        <v/>
      </c>
    </row>
    <row r="27">
      <c r="A27" s="6" t="n"/>
      <c r="B27" s="7" t="n"/>
      <c r="C27" s="7" t="n"/>
      <c r="D27" s="7" t="n"/>
      <c r="E27" s="4" t="n"/>
      <c r="F27" s="8" t="str">
        <f>IF(E27="","",$C$3+SUMIF($C$6:C27,"Entrada",$E$6:E27)-SUMIF($C$6:C27,"Saída",$E$6:E27))</f>
        <v/>
      </c>
    </row>
    <row r="28">
      <c r="A28" s="6" t="n"/>
      <c r="B28" s="7" t="n"/>
      <c r="C28" s="7" t="n"/>
      <c r="D28" s="7" t="n"/>
      <c r="E28" s="4" t="n"/>
      <c r="F28" s="8" t="str">
        <f>IF(E28="","",$C$3+SUMIF($C$6:C28,"Entrada",$E$6:E28)-SUMIF($C$6:C28,"Saída",$E$6:E28))</f>
        <v/>
      </c>
    </row>
    <row r="29">
      <c r="A29" s="6" t="n"/>
      <c r="B29" s="7" t="n"/>
      <c r="C29" s="7" t="n"/>
      <c r="D29" s="7" t="n"/>
      <c r="E29" s="4" t="n"/>
      <c r="F29" s="8" t="str">
        <f>IF(E29="","",$C$3+SUMIF($C$6:C29,"Entrada",$E$6:E29)-SUMIF($C$6:C29,"Saída",$E$6:E29))</f>
        <v/>
      </c>
    </row>
    <row r="30">
      <c r="A30" s="6" t="n"/>
      <c r="B30" s="7" t="n"/>
      <c r="C30" s="7" t="n"/>
      <c r="D30" s="7" t="n"/>
      <c r="E30" s="4" t="n"/>
      <c r="F30" s="8" t="str">
        <f>IF(E30="","",$C$3+SUMIF($C$6:C30,"Entrada",$E$6:E30)-SUMIF($C$6:C30,"Saída",$E$6:E30))</f>
        <v/>
      </c>
    </row>
    <row r="31">
      <c r="A31" s="6" t="n"/>
      <c r="B31" s="7" t="n"/>
      <c r="C31" s="7" t="n"/>
      <c r="D31" s="7" t="n"/>
      <c r="E31" s="4" t="n"/>
      <c r="F31" s="8" t="str">
        <f>IF(E31="","",$C$3+SUMIF($C$6:C31,"Entrada",$E$6:E31)-SUMIF($C$6:C31,"Saída",$E$6:E31))</f>
        <v/>
      </c>
    </row>
    <row r="32">
      <c r="A32" s="6" t="n"/>
      <c r="B32" s="7" t="n"/>
      <c r="C32" s="7" t="n"/>
      <c r="D32" s="7" t="n"/>
      <c r="E32" s="4" t="n"/>
      <c r="F32" s="8" t="str">
        <f>IF(E32="","",$C$3+SUMIF($C$6:C32,"Entrada",$E$6:E32)-SUMIF($C$6:C32,"Saída",$E$6:E32))</f>
        <v/>
      </c>
    </row>
    <row r="33">
      <c r="A33" s="6" t="n"/>
      <c r="B33" s="7" t="n"/>
      <c r="C33" s="7" t="n"/>
      <c r="D33" s="7" t="n"/>
      <c r="E33" s="4" t="n"/>
      <c r="F33" s="8" t="str">
        <f>IF(E33="","",$C$3+SUMIF($C$6:C33,"Entrada",$E$6:E33)-SUMIF($C$6:C33,"Saída",$E$6:E33))</f>
        <v/>
      </c>
    </row>
    <row r="34">
      <c r="A34" s="6" t="n"/>
      <c r="B34" s="7" t="n"/>
      <c r="C34" s="7" t="n"/>
      <c r="D34" s="7" t="n"/>
      <c r="E34" s="4" t="n"/>
      <c r="F34" s="8" t="str">
        <f>IF(E34="","",$C$3+SUMIF($C$6:C34,"Entrada",$E$6:E34)-SUMIF($C$6:C34,"Saída",$E$6:E34))</f>
        <v/>
      </c>
    </row>
    <row r="35">
      <c r="A35" s="6" t="n"/>
      <c r="B35" s="7" t="n"/>
      <c r="C35" s="7" t="n"/>
      <c r="D35" s="7" t="n"/>
      <c r="E35" s="4" t="n"/>
      <c r="F35" s="8" t="str">
        <f>IF(E35="","",$C$3+SUMIF($C$6:C35,"Entrada",$E$6:E35)-SUMIF($C$6:C35,"Saída",$E$6:E35))</f>
        <v/>
      </c>
    </row>
    <row r="36">
      <c r="A36" s="6" t="n"/>
      <c r="B36" s="7" t="n"/>
      <c r="C36" s="7" t="n"/>
      <c r="D36" s="7" t="n"/>
      <c r="E36" s="4" t="n"/>
      <c r="F36" s="8" t="str">
        <f>IF(E36="","",$C$3+SUMIF($C$6:C36,"Entrada",$E$6:E36)-SUMIF($C$6:C36,"Saída",$E$6:E36))</f>
        <v/>
      </c>
    </row>
    <row r="37">
      <c r="A37" s="6" t="n"/>
      <c r="B37" s="7" t="n"/>
      <c r="C37" s="7" t="n"/>
      <c r="D37" s="7" t="n"/>
      <c r="E37" s="4" t="n"/>
      <c r="F37" s="8" t="str">
        <f>IF(E37="","",$C$3+SUMIF($C$6:C37,"Entrada",$E$6:E37)-SUMIF($C$6:C37,"Saída",$E$6:E37))</f>
        <v/>
      </c>
    </row>
    <row r="38">
      <c r="A38" s="6" t="n"/>
      <c r="B38" s="7" t="n"/>
      <c r="C38" s="7" t="n"/>
      <c r="D38" s="7" t="n"/>
      <c r="E38" s="4" t="n"/>
      <c r="F38" s="8" t="str">
        <f>IF(E38="","",$C$3+SUMIF($C$6:C38,"Entrada",$E$6:E38)-SUMIF($C$6:C38,"Saída",$E$6:E38))</f>
        <v/>
      </c>
    </row>
    <row r="39">
      <c r="A39" s="6" t="n"/>
      <c r="B39" s="7" t="n"/>
      <c r="C39" s="7" t="n"/>
      <c r="D39" s="7" t="n"/>
      <c r="E39" s="4" t="n"/>
      <c r="F39" s="8" t="str">
        <f>IF(E39="","",$C$3+SUMIF($C$6:C39,"Entrada",$E$6:E39)-SUMIF($C$6:C39,"Saída",$E$6:E39))</f>
        <v/>
      </c>
    </row>
    <row r="40">
      <c r="A40" s="6" t="n"/>
      <c r="B40" s="7" t="n"/>
      <c r="C40" s="7" t="n"/>
      <c r="D40" s="7" t="n"/>
      <c r="E40" s="4" t="n"/>
      <c r="F40" s="8" t="str">
        <f>IF(E40="","",$C$3+SUMIF($C$6:C40,"Entrada",$E$6:E40)-SUMIF($C$6:C40,"Saída",$E$6:E40))</f>
        <v/>
      </c>
    </row>
    <row r="41">
      <c r="A41" s="6" t="n"/>
      <c r="B41" s="7" t="n"/>
      <c r="C41" s="7" t="n"/>
      <c r="D41" s="7" t="n"/>
      <c r="E41" s="4" t="n"/>
      <c r="F41" s="8" t="str">
        <f>IF(E41="","",$C$3+SUMIF($C$6:C41,"Entrada",$E$6:E41)-SUMIF($C$6:C41,"Saída",$E$6:E41))</f>
        <v/>
      </c>
    </row>
    <row r="42">
      <c r="A42" s="6" t="n"/>
      <c r="B42" s="7" t="n"/>
      <c r="C42" s="7" t="n"/>
      <c r="D42" s="7" t="n"/>
      <c r="E42" s="4" t="n"/>
      <c r="F42" s="8" t="str">
        <f>IF(E42="","",$C$3+SUMIF($C$6:C42,"Entrada",$E$6:E42)-SUMIF($C$6:C42,"Saída",$E$6:E42))</f>
        <v/>
      </c>
    </row>
    <row r="43">
      <c r="A43" s="6" t="n"/>
      <c r="B43" s="7" t="n"/>
      <c r="C43" s="7" t="n"/>
      <c r="D43" s="7" t="n"/>
      <c r="E43" s="4" t="n"/>
      <c r="F43" s="8" t="str">
        <f>IF(E43="","",$C$3+SUMIF($C$6:C43,"Entrada",$E$6:E43)-SUMIF($C$6:C43,"Saída",$E$6:E43))</f>
        <v/>
      </c>
    </row>
    <row r="44">
      <c r="A44" s="6" t="n"/>
      <c r="B44" s="7" t="n"/>
      <c r="C44" s="7" t="n"/>
      <c r="D44" s="7" t="n"/>
      <c r="E44" s="4" t="n"/>
      <c r="F44" s="8" t="str">
        <f>IF(E44="","",$C$3+SUMIF($C$6:C44,"Entrada",$E$6:E44)-SUMIF($C$6:C44,"Saída",$E$6:E44))</f>
        <v/>
      </c>
    </row>
    <row r="45">
      <c r="A45" s="6" t="n"/>
      <c r="B45" s="7" t="n"/>
      <c r="C45" s="7" t="n"/>
      <c r="D45" s="7" t="n"/>
      <c r="E45" s="4" t="n"/>
      <c r="F45" s="8" t="str">
        <f>IF(E45="","",$C$3+SUMIF($C$6:C45,"Entrada",$E$6:E45)-SUMIF($C$6:C45,"Saída",$E$6:E45))</f>
        <v/>
      </c>
    </row>
    <row r="46">
      <c r="A46" s="6" t="n"/>
      <c r="B46" s="7" t="n"/>
      <c r="C46" s="7" t="n"/>
      <c r="D46" s="7" t="n"/>
      <c r="E46" s="4" t="n"/>
      <c r="F46" s="8" t="str">
        <f>IF(E46="","",$C$3+SUMIF($C$6:C46,"Entrada",$E$6:E46)-SUMIF($C$6:C46,"Saída",$E$6:E46))</f>
        <v/>
      </c>
    </row>
    <row r="47">
      <c r="A47" s="6" t="n"/>
      <c r="B47" s="7" t="n"/>
      <c r="C47" s="7" t="n"/>
      <c r="D47" s="7" t="n"/>
      <c r="E47" s="4" t="n"/>
      <c r="F47" s="8" t="str">
        <f>IF(E47="","",$C$3+SUMIF($C$6:C47,"Entrada",$E$6:E47)-SUMIF($C$6:C47,"Saída",$E$6:E47))</f>
        <v/>
      </c>
    </row>
    <row r="48">
      <c r="A48" s="6" t="n"/>
      <c r="B48" s="7" t="n"/>
      <c r="C48" s="7" t="n"/>
      <c r="D48" s="7" t="n"/>
      <c r="E48" s="4" t="n"/>
      <c r="F48" s="8" t="str">
        <f>IF(E48="","",$C$3+SUMIF($C$6:C48,"Entrada",$E$6:E48)-SUMIF($C$6:C48,"Saída",$E$6:E48))</f>
        <v/>
      </c>
    </row>
    <row r="49">
      <c r="A49" s="6" t="n"/>
      <c r="B49" s="7" t="n"/>
      <c r="C49" s="7" t="n"/>
      <c r="D49" s="7" t="n"/>
      <c r="E49" s="4" t="n"/>
      <c r="F49" s="8" t="str">
        <f>IF(E49="","",$C$3+SUMIF($C$6:C49,"Entrada",$E$6:E49)-SUMIF($C$6:C49,"Saída",$E$6:E49))</f>
        <v/>
      </c>
    </row>
    <row r="50">
      <c r="A50" s="6" t="n"/>
      <c r="B50" s="7" t="n"/>
      <c r="C50" s="7" t="n"/>
      <c r="D50" s="7" t="n"/>
      <c r="E50" s="4" t="n"/>
      <c r="F50" s="8" t="str">
        <f>IF(E50="","",$C$3+SUMIF($C$6:C50,"Entrada",$E$6:E50)-SUMIF($C$6:C50,"Saída",$E$6:E50))</f>
        <v/>
      </c>
    </row>
    <row r="51">
      <c r="A51" s="6" t="n"/>
      <c r="B51" s="7" t="n"/>
      <c r="C51" s="7" t="n"/>
      <c r="D51" s="7" t="n"/>
      <c r="E51" s="4" t="n"/>
      <c r="F51" s="8" t="str">
        <f>IF(E51="","",$C$3+SUMIF($C$6:C51,"Entrada",$E$6:E51)-SUMIF($C$6:C51,"Saída",$E$6:E51))</f>
        <v/>
      </c>
    </row>
    <row r="52">
      <c r="A52" s="6" t="n"/>
      <c r="B52" s="7" t="n"/>
      <c r="C52" s="7" t="n"/>
      <c r="D52" s="7" t="n"/>
      <c r="E52" s="4" t="n"/>
      <c r="F52" s="8" t="str">
        <f>IF(E52="","",$C$3+SUMIF($C$6:C52,"Entrada",$E$6:E52)-SUMIF($C$6:C52,"Saída",$E$6:E52))</f>
        <v/>
      </c>
    </row>
    <row r="53">
      <c r="A53" s="6" t="n"/>
      <c r="B53" s="7" t="n"/>
      <c r="C53" s="7" t="n"/>
      <c r="D53" s="7" t="n"/>
      <c r="E53" s="4" t="n"/>
      <c r="F53" s="8" t="str">
        <f>IF(E53="","",$C$3+SUMIF($C$6:C53,"Entrada",$E$6:E53)-SUMIF($C$6:C53,"Saída",$E$6:E53))</f>
        <v/>
      </c>
    </row>
    <row r="54">
      <c r="A54" s="6" t="n"/>
      <c r="B54" s="7" t="n"/>
      <c r="C54" s="7" t="n"/>
      <c r="D54" s="7" t="n"/>
      <c r="E54" s="4" t="n"/>
      <c r="F54" s="8" t="str">
        <f>IF(E54="","",$C$3+SUMIF($C$6:C54,"Entrada",$E$6:E54)-SUMIF($C$6:C54,"Saída",$E$6:E54))</f>
        <v/>
      </c>
    </row>
    <row r="55">
      <c r="A55" s="6" t="n"/>
      <c r="B55" s="7" t="n"/>
      <c r="C55" s="7" t="n"/>
      <c r="D55" s="7" t="n"/>
      <c r="E55" s="4" t="n"/>
      <c r="F55" s="8" t="str">
        <f>IF(E55="","",$C$3+SUMIF($C$6:C55,"Entrada",$E$6:E55)-SUMIF($C$6:C55,"Saída",$E$6:E55))</f>
        <v/>
      </c>
    </row>
    <row r="56">
      <c r="A56" s="6" t="n"/>
      <c r="B56" s="7" t="n"/>
      <c r="C56" s="7" t="n"/>
      <c r="D56" s="7" t="n"/>
      <c r="E56" s="4" t="n"/>
      <c r="F56" s="8" t="str">
        <f>IF(E56="","",$C$3+SUMIF($C$6:C56,"Entrada",$E$6:E56)-SUMIF($C$6:C56,"Saída",$E$6:E56))</f>
        <v/>
      </c>
    </row>
    <row r="57">
      <c r="A57" s="6" t="n"/>
      <c r="B57" s="7" t="n"/>
      <c r="C57" s="7" t="n"/>
      <c r="D57" s="7" t="n"/>
      <c r="E57" s="4" t="n"/>
      <c r="F57" s="8" t="str">
        <f>IF(E57="","",$C$3+SUMIF($C$6:C57,"Entrada",$E$6:E57)-SUMIF($C$6:C57,"Saída",$E$6:E57))</f>
        <v/>
      </c>
    </row>
    <row r="58">
      <c r="A58" s="6" t="n"/>
      <c r="B58" s="7" t="n"/>
      <c r="C58" s="7" t="n"/>
      <c r="D58" s="7" t="n"/>
      <c r="E58" s="4" t="n"/>
      <c r="F58" s="8" t="str">
        <f>IF(E58="","",$C$3+SUMIF($C$6:C58,"Entrada",$E$6:E58)-SUMIF($C$6:C58,"Saída",$E$6:E58))</f>
        <v/>
      </c>
    </row>
    <row r="59">
      <c r="A59" s="6" t="n"/>
      <c r="B59" s="7" t="n"/>
      <c r="C59" s="7" t="n"/>
      <c r="D59" s="7" t="n"/>
      <c r="E59" s="4" t="n"/>
      <c r="F59" s="8" t="str">
        <f>IF(E59="","",$C$3+SUMIF($C$6:C59,"Entrada",$E$6:E59)-SUMIF($C$6:C59,"Saída",$E$6:E59))</f>
        <v/>
      </c>
    </row>
    <row r="60">
      <c r="A60" s="6" t="n"/>
      <c r="B60" s="7" t="n"/>
      <c r="C60" s="7" t="n"/>
      <c r="D60" s="7" t="n"/>
      <c r="E60" s="4" t="n"/>
      <c r="F60" s="8" t="str">
        <f>IF(E60="","",$C$3+SUMIF($C$6:C60,"Entrada",$E$6:E60)-SUMIF($C$6:C60,"Saída",$E$6:E60))</f>
        <v/>
      </c>
    </row>
    <row r="61">
      <c r="A61" s="6" t="n"/>
      <c r="B61" s="7" t="n"/>
      <c r="C61" s="7" t="n"/>
      <c r="D61" s="7" t="n"/>
      <c r="E61" s="4" t="n"/>
      <c r="F61" s="8" t="str">
        <f>IF(E61="","",$C$3+SUMIF($C$6:C61,"Entrada",$E$6:E61)-SUMIF($C$6:C61,"Saída",$E$6:E61))</f>
        <v/>
      </c>
    </row>
    <row r="62">
      <c r="A62" s="6" t="n"/>
      <c r="B62" s="7" t="n"/>
      <c r="C62" s="7" t="n"/>
      <c r="D62" s="7" t="n"/>
      <c r="E62" s="4" t="n"/>
      <c r="F62" s="8" t="str">
        <f>IF(E62="","",$C$3+SUMIF($C$6:C62,"Entrada",$E$6:E62)-SUMIF($C$6:C62,"Saída",$E$6:E62))</f>
        <v/>
      </c>
    </row>
    <row r="63">
      <c r="A63" s="6" t="n"/>
      <c r="B63" s="7" t="n"/>
      <c r="C63" s="7" t="n"/>
      <c r="D63" s="7" t="n"/>
      <c r="E63" s="4" t="n"/>
      <c r="F63" s="8" t="str">
        <f>IF(E63="","",$C$3+SUMIF($C$6:C63,"Entrada",$E$6:E63)-SUMIF($C$6:C63,"Saída",$E$6:E63))</f>
        <v/>
      </c>
    </row>
    <row r="64">
      <c r="A64" s="6" t="n"/>
      <c r="B64" s="7" t="n"/>
      <c r="C64" s="7" t="n"/>
      <c r="D64" s="7" t="n"/>
      <c r="E64" s="4" t="n"/>
      <c r="F64" s="8" t="str">
        <f>IF(E64="","",$C$3+SUMIF($C$6:C64,"Entrada",$E$6:E64)-SUMIF($C$6:C64,"Saída",$E$6:E64))</f>
        <v/>
      </c>
    </row>
    <row r="65">
      <c r="A65" s="6" t="n"/>
      <c r="B65" s="7" t="n"/>
      <c r="C65" s="7" t="n"/>
      <c r="D65" s="7" t="n"/>
      <c r="E65" s="4" t="n"/>
      <c r="F65" s="8" t="str">
        <f>IF(E65="","",$C$3+SUMIF($C$6:C65,"Entrada",$E$6:E65)-SUMIF($C$6:C65,"Saída",$E$6:E65))</f>
        <v/>
      </c>
    </row>
    <row r="66">
      <c r="A66" s="6" t="n"/>
      <c r="B66" s="7" t="n"/>
      <c r="C66" s="7" t="n"/>
      <c r="D66" s="7" t="n"/>
      <c r="E66" s="4" t="n"/>
      <c r="F66" s="8" t="str">
        <f>IF(E66="","",$C$3+SUMIF($C$6:C66,"Entrada",$E$6:E66)-SUMIF($C$6:C66,"Saída",$E$6:E66))</f>
        <v/>
      </c>
    </row>
    <row r="67">
      <c r="A67" s="6" t="n"/>
      <c r="B67" s="7" t="n"/>
      <c r="C67" s="7" t="n"/>
      <c r="D67" s="7" t="n"/>
      <c r="E67" s="4" t="n"/>
      <c r="F67" s="8" t="str">
        <f>IF(E67="","",$C$3+SUMIF($C$6:C67,"Entrada",$E$6:E67)-SUMIF($C$6:C67,"Saída",$E$6:E67))</f>
        <v/>
      </c>
    </row>
    <row r="68">
      <c r="A68" s="6" t="n"/>
      <c r="B68" s="7" t="n"/>
      <c r="C68" s="7" t="n"/>
      <c r="D68" s="7" t="n"/>
      <c r="E68" s="4" t="n"/>
      <c r="F68" s="8" t="str">
        <f>IF(E68="","",$C$3+SUMIF($C$6:C68,"Entrada",$E$6:E68)-SUMIF($C$6:C68,"Saída",$E$6:E68))</f>
        <v/>
      </c>
    </row>
    <row r="69">
      <c r="A69" s="6" t="n"/>
      <c r="B69" s="7" t="n"/>
      <c r="C69" s="7" t="n"/>
      <c r="D69" s="7" t="n"/>
      <c r="E69" s="4" t="n"/>
      <c r="F69" s="8" t="str">
        <f>IF(E69="","",$C$3+SUMIF($C$6:C69,"Entrada",$E$6:E69)-SUMIF($C$6:C69,"Saída",$E$6:E69))</f>
        <v/>
      </c>
    </row>
    <row r="70">
      <c r="A70" s="6" t="n"/>
      <c r="B70" s="7" t="n"/>
      <c r="C70" s="7" t="n"/>
      <c r="D70" s="7" t="n"/>
      <c r="E70" s="4" t="n"/>
      <c r="F70" s="8" t="str">
        <f>IF(E70="","",$C$3+SUMIF($C$6:C70,"Entrada",$E$6:E70)-SUMIF($C$6:C70,"Saída",$E$6:E70))</f>
        <v/>
      </c>
    </row>
    <row r="71">
      <c r="A71" s="6" t="n"/>
      <c r="B71" s="7" t="n"/>
      <c r="C71" s="7" t="n"/>
      <c r="D71" s="7" t="n"/>
      <c r="E71" s="4" t="n"/>
      <c r="F71" s="8" t="str">
        <f>IF(E71="","",$C$3+SUMIF($C$6:C71,"Entrada",$E$6:E71)-SUMIF($C$6:C71,"Saída",$E$6:E71))</f>
        <v/>
      </c>
    </row>
    <row r="72">
      <c r="A72" s="6" t="n"/>
      <c r="B72" s="7" t="n"/>
      <c r="C72" s="7" t="n"/>
      <c r="D72" s="7" t="n"/>
      <c r="E72" s="4" t="n"/>
      <c r="F72" s="8" t="str">
        <f>IF(E72="","",$C$3+SUMIF($C$6:C72,"Entrada",$E$6:E72)-SUMIF($C$6:C72,"Saída",$E$6:E72))</f>
        <v/>
      </c>
    </row>
    <row r="73">
      <c r="A73" s="6" t="n"/>
      <c r="B73" s="7" t="n"/>
      <c r="C73" s="7" t="n"/>
      <c r="D73" s="7" t="n"/>
      <c r="E73" s="4" t="n"/>
      <c r="F73" s="8" t="str">
        <f>IF(E73="","",$C$3+SUMIF($C$6:C73,"Entrada",$E$6:E73)-SUMIF($C$6:C73,"Saída",$E$6:E73))</f>
        <v/>
      </c>
    </row>
    <row r="74">
      <c r="A74" s="6" t="n"/>
      <c r="B74" s="7" t="n"/>
      <c r="C74" s="7" t="n"/>
      <c r="D74" s="7" t="n"/>
      <c r="E74" s="4" t="n"/>
      <c r="F74" s="8" t="str">
        <f>IF(E74="","",$C$3+SUMIF($C$6:C74,"Entrada",$E$6:E74)-SUMIF($C$6:C74,"Saída",$E$6:E74))</f>
        <v/>
      </c>
    </row>
    <row r="75">
      <c r="A75" s="6" t="n"/>
      <c r="B75" s="7" t="n"/>
      <c r="C75" s="7" t="n"/>
      <c r="D75" s="7" t="n"/>
      <c r="E75" s="4" t="n"/>
      <c r="F75" s="8" t="str">
        <f>IF(E75="","",$C$3+SUMIF($C$6:C75,"Entrada",$E$6:E75)-SUMIF($C$6:C75,"Saída",$E$6:E75))</f>
        <v/>
      </c>
    </row>
    <row r="76">
      <c r="A76" s="6" t="n"/>
      <c r="B76" s="7" t="n"/>
      <c r="C76" s="7" t="n"/>
      <c r="D76" s="7" t="n"/>
      <c r="E76" s="4" t="n"/>
      <c r="F76" s="8" t="str">
        <f>IF(E76="","",$C$3+SUMIF($C$6:C76,"Entrada",$E$6:E76)-SUMIF($C$6:C76,"Saída",$E$6:E76))</f>
        <v/>
      </c>
    </row>
    <row r="77">
      <c r="A77" s="6" t="n"/>
      <c r="B77" s="7" t="n"/>
      <c r="C77" s="7" t="n"/>
      <c r="D77" s="7" t="n"/>
      <c r="E77" s="4" t="n"/>
      <c r="F77" s="8" t="str">
        <f>IF(E77="","",$C$3+SUMIF($C$6:C77,"Entrada",$E$6:E77)-SUMIF($C$6:C77,"Saída",$E$6:E77))</f>
        <v/>
      </c>
    </row>
    <row r="78">
      <c r="A78" s="6" t="n"/>
      <c r="B78" s="7" t="n"/>
      <c r="C78" s="7" t="n"/>
      <c r="D78" s="7" t="n"/>
      <c r="E78" s="4" t="n"/>
      <c r="F78" s="8" t="str">
        <f>IF(E78="","",$C$3+SUMIF($C$6:C78,"Entrada",$E$6:E78)-SUMIF($C$6:C78,"Saída",$E$6:E78))</f>
        <v/>
      </c>
    </row>
    <row r="79">
      <c r="A79" s="6" t="n"/>
      <c r="B79" s="7" t="n"/>
      <c r="C79" s="7" t="n"/>
      <c r="D79" s="7" t="n"/>
      <c r="E79" s="4" t="n"/>
      <c r="F79" s="8" t="str">
        <f>IF(E79="","",$C$3+SUMIF($C$6:C79,"Entrada",$E$6:E79)-SUMIF($C$6:C79,"Saída",$E$6:E79))</f>
        <v/>
      </c>
    </row>
    <row r="80">
      <c r="A80" s="6" t="n"/>
      <c r="B80" s="7" t="n"/>
      <c r="C80" s="7" t="n"/>
      <c r="D80" s="7" t="n"/>
      <c r="E80" s="4" t="n"/>
      <c r="F80" s="8" t="str">
        <f>IF(E80="","",$C$3+SUMIF($C$6:C80,"Entrada",$E$6:E80)-SUMIF($C$6:C80,"Saída",$E$6:E80))</f>
        <v/>
      </c>
    </row>
    <row r="81">
      <c r="A81" s="6" t="n"/>
      <c r="B81" s="7" t="n"/>
      <c r="C81" s="7" t="n"/>
      <c r="D81" s="7" t="n"/>
      <c r="E81" s="4" t="n"/>
      <c r="F81" s="8" t="str">
        <f>IF(E81="","",$C$3+SUMIF($C$6:C81,"Entrada",$E$6:E81)-SUMIF($C$6:C81,"Saída",$E$6:E81))</f>
        <v/>
      </c>
    </row>
    <row r="82">
      <c r="A82" s="6" t="n"/>
      <c r="B82" s="7" t="n"/>
      <c r="C82" s="7" t="n"/>
      <c r="D82" s="7" t="n"/>
      <c r="E82" s="4" t="n"/>
      <c r="F82" s="8" t="str">
        <f>IF(E82="","",$C$3+SUMIF($C$6:C82,"Entrada",$E$6:E82)-SUMIF($C$6:C82,"Saída",$E$6:E82))</f>
        <v/>
      </c>
    </row>
    <row r="83">
      <c r="A83" s="6" t="n"/>
      <c r="B83" s="7" t="n"/>
      <c r="C83" s="7" t="n"/>
      <c r="D83" s="7" t="n"/>
      <c r="E83" s="4" t="n"/>
      <c r="F83" s="8" t="str">
        <f>IF(E83="","",$C$3+SUMIF($C$6:C83,"Entrada",$E$6:E83)-SUMIF($C$6:C83,"Saída",$E$6:E83))</f>
        <v/>
      </c>
    </row>
    <row r="84">
      <c r="A84" s="6" t="n"/>
      <c r="B84" s="7" t="n"/>
      <c r="C84" s="7" t="n"/>
      <c r="D84" s="7" t="n"/>
      <c r="E84" s="4" t="n"/>
      <c r="F84" s="8" t="str">
        <f>IF(E84="","",$C$3+SUMIF($C$6:C84,"Entrada",$E$6:E84)-SUMIF($C$6:C84,"Saída",$E$6:E84))</f>
        <v/>
      </c>
    </row>
    <row r="85">
      <c r="A85" s="6" t="n"/>
      <c r="B85" s="7" t="n"/>
      <c r="C85" s="7" t="n"/>
      <c r="D85" s="7" t="n"/>
      <c r="E85" s="4" t="n"/>
      <c r="F85" s="8" t="str">
        <f>IF(E85="","",$C$3+SUMIF($C$6:C85,"Entrada",$E$6:E85)-SUMIF($C$6:C85,"Saída",$E$6:E85))</f>
        <v/>
      </c>
    </row>
    <row r="86">
      <c r="A86" s="6" t="n"/>
      <c r="B86" s="7" t="n"/>
      <c r="C86" s="7" t="n"/>
      <c r="D86" s="7" t="n"/>
      <c r="E86" s="4" t="n"/>
      <c r="F86" s="8" t="str">
        <f>IF(E86="","",$C$3+SUMIF($C$6:C86,"Entrada",$E$6:E86)-SUMIF($C$6:C86,"Saída",$E$6:E86))</f>
        <v/>
      </c>
    </row>
    <row r="87">
      <c r="A87" s="6" t="n"/>
      <c r="B87" s="7" t="n"/>
      <c r="C87" s="7" t="n"/>
      <c r="D87" s="7" t="n"/>
      <c r="E87" s="4" t="n"/>
      <c r="F87" s="8" t="str">
        <f>IF(E87="","",$C$3+SUMIF($C$6:C87,"Entrada",$E$6:E87)-SUMIF($C$6:C87,"Saída",$E$6:E87))</f>
        <v/>
      </c>
    </row>
    <row r="88">
      <c r="A88" s="6" t="n"/>
      <c r="B88" s="7" t="n"/>
      <c r="C88" s="7" t="n"/>
      <c r="D88" s="7" t="n"/>
      <c r="E88" s="4" t="n"/>
      <c r="F88" s="8" t="str">
        <f>IF(E88="","",$C$3+SUMIF($C$6:C88,"Entrada",$E$6:E88)-SUMIF($C$6:C88,"Saída",$E$6:E88))</f>
        <v/>
      </c>
    </row>
    <row r="89">
      <c r="A89" s="6" t="n"/>
      <c r="B89" s="7" t="n"/>
      <c r="C89" s="7" t="n"/>
      <c r="D89" s="7" t="n"/>
      <c r="E89" s="4" t="n"/>
      <c r="F89" s="8" t="str">
        <f>IF(E89="","",$C$3+SUMIF($C$6:C89,"Entrada",$E$6:E89)-SUMIF($C$6:C89,"Saída",$E$6:E89))</f>
        <v/>
      </c>
    </row>
    <row r="90">
      <c r="A90" s="6" t="n"/>
      <c r="B90" s="7" t="n"/>
      <c r="C90" s="7" t="n"/>
      <c r="D90" s="7" t="n"/>
      <c r="E90" s="4" t="n"/>
      <c r="F90" s="8" t="str">
        <f>IF(E90="","",$C$3+SUMIF($C$6:C90,"Entrada",$E$6:E90)-SUMIF($C$6:C90,"Saída",$E$6:E90))</f>
        <v/>
      </c>
    </row>
    <row r="91">
      <c r="A91" s="6" t="n"/>
      <c r="B91" s="7" t="n"/>
      <c r="C91" s="7" t="n"/>
      <c r="D91" s="7" t="n"/>
      <c r="E91" s="4" t="n"/>
      <c r="F91" s="8" t="str">
        <f>IF(E91="","",$C$3+SUMIF($C$6:C91,"Entrada",$E$6:E91)-SUMIF($C$6:C91,"Saída",$E$6:E91))</f>
        <v/>
      </c>
    </row>
    <row r="92">
      <c r="A92" s="6" t="n"/>
      <c r="B92" s="7" t="n"/>
      <c r="C92" s="7" t="n"/>
      <c r="D92" s="7" t="n"/>
      <c r="E92" s="4" t="n"/>
      <c r="F92" s="8" t="str">
        <f>IF(E92="","",$C$3+SUMIF($C$6:C92,"Entrada",$E$6:E92)-SUMIF($C$6:C92,"Saída",$E$6:E92))</f>
        <v/>
      </c>
    </row>
    <row r="93">
      <c r="A93" s="6" t="n"/>
      <c r="B93" s="7" t="n"/>
      <c r="C93" s="7" t="n"/>
      <c r="D93" s="7" t="n"/>
      <c r="E93" s="4" t="n"/>
      <c r="F93" s="8" t="str">
        <f>IF(E93="","",$C$3+SUMIF($C$6:C93,"Entrada",$E$6:E93)-SUMIF($C$6:C93,"Saída",$E$6:E93))</f>
        <v/>
      </c>
    </row>
    <row r="94">
      <c r="A94" s="6" t="n"/>
      <c r="B94" s="7" t="n"/>
      <c r="C94" s="7" t="n"/>
      <c r="D94" s="7" t="n"/>
      <c r="E94" s="4" t="n"/>
      <c r="F94" s="8" t="str">
        <f>IF(E94="","",$C$3+SUMIF($C$6:C94,"Entrada",$E$6:E94)-SUMIF($C$6:C94,"Saída",$E$6:E94))</f>
        <v/>
      </c>
    </row>
    <row r="95">
      <c r="A95" s="6" t="n"/>
      <c r="B95" s="7" t="n"/>
      <c r="C95" s="7" t="n"/>
      <c r="D95" s="7" t="n"/>
      <c r="E95" s="4" t="n"/>
      <c r="F95" s="8" t="str">
        <f>IF(E95="","",$C$3+SUMIF($C$6:C95,"Entrada",$E$6:E95)-SUMIF($C$6:C95,"Saída",$E$6:E95))</f>
        <v/>
      </c>
    </row>
    <row r="96">
      <c r="A96" s="6" t="n"/>
      <c r="B96" s="7" t="n"/>
      <c r="C96" s="7" t="n"/>
      <c r="D96" s="7" t="n"/>
      <c r="E96" s="4" t="n"/>
      <c r="F96" s="8" t="str">
        <f>IF(E96="","",$C$3+SUMIF($C$6:C96,"Entrada",$E$6:E96)-SUMIF($C$6:C96,"Saída",$E$6:E96))</f>
        <v/>
      </c>
    </row>
    <row r="97">
      <c r="A97" s="6" t="n"/>
      <c r="B97" s="7" t="n"/>
      <c r="C97" s="7" t="n"/>
      <c r="D97" s="7" t="n"/>
      <c r="E97" s="4" t="n"/>
      <c r="F97" s="8" t="str">
        <f>IF(E97="","",$C$3+SUMIF($C$6:C97,"Entrada",$E$6:E97)-SUMIF($C$6:C97,"Saída",$E$6:E97))</f>
        <v/>
      </c>
    </row>
    <row r="98">
      <c r="A98" s="6" t="n"/>
      <c r="B98" s="7" t="n"/>
      <c r="C98" s="7" t="n"/>
      <c r="D98" s="7" t="n"/>
      <c r="E98" s="4" t="n"/>
      <c r="F98" s="8" t="str">
        <f>IF(E98="","",$C$3+SUMIF($C$6:C98,"Entrada",$E$6:E98)-SUMIF($C$6:C98,"Saída",$E$6:E98))</f>
        <v/>
      </c>
    </row>
    <row r="99">
      <c r="A99" s="6" t="n"/>
      <c r="B99" s="7" t="n"/>
      <c r="C99" s="7" t="n"/>
      <c r="D99" s="7" t="n"/>
      <c r="E99" s="4" t="n"/>
      <c r="F99" s="8" t="str">
        <f>IF(E99="","",$C$3+SUMIF($C$6:C99,"Entrada",$E$6:E99)-SUMIF($C$6:C99,"Saída",$E$6:E99))</f>
        <v/>
      </c>
    </row>
    <row r="100">
      <c r="A100" s="6" t="n"/>
      <c r="B100" s="7" t="n"/>
      <c r="C100" s="7" t="n"/>
      <c r="D100" s="7" t="n"/>
      <c r="E100" s="4" t="n"/>
      <c r="F100" s="8" t="str">
        <f>IF(E100="","",$C$3+SUMIF($C$6:C100,"Entrada",$E$6:E100)-SUMIF($C$6:C100,"Saída",$E$6:E100))</f>
        <v/>
      </c>
    </row>
    <row r="101">
      <c r="A101" s="6" t="n"/>
      <c r="B101" s="7" t="n"/>
      <c r="C101" s="7" t="n"/>
      <c r="D101" s="7" t="n"/>
      <c r="E101" s="4" t="n"/>
      <c r="F101" s="8" t="str">
        <f>IF(E101="","",$C$3+SUMIF($C$6:C101,"Entrada",$E$6:E101)-SUMIF($C$6:C101,"Saída",$E$6:E101))</f>
        <v/>
      </c>
    </row>
    <row r="102">
      <c r="A102" s="6" t="n"/>
      <c r="B102" s="7" t="n"/>
      <c r="C102" s="7" t="n"/>
      <c r="D102" s="7" t="n"/>
      <c r="E102" s="4" t="n"/>
      <c r="F102" s="8" t="str">
        <f>IF(E102="","",$C$3+SUMIF($C$6:C102,"Entrada",$E$6:E102)-SUMIF($C$6:C102,"Saída",$E$6:E102))</f>
        <v/>
      </c>
    </row>
    <row r="103">
      <c r="A103" s="6" t="n"/>
      <c r="B103" s="7" t="n"/>
      <c r="C103" s="7" t="n"/>
      <c r="D103" s="7" t="n"/>
      <c r="E103" s="4" t="n"/>
      <c r="F103" s="8" t="str">
        <f>IF(E103="","",$C$3+SUMIF($C$6:C103,"Entrada",$E$6:E103)-SUMIF($C$6:C103,"Saída",$E$6:E103))</f>
        <v/>
      </c>
    </row>
    <row r="104">
      <c r="A104" s="6" t="n"/>
      <c r="B104" s="7" t="n"/>
      <c r="C104" s="7" t="n"/>
      <c r="D104" s="7" t="n"/>
      <c r="E104" s="4" t="n"/>
      <c r="F104" s="8" t="str">
        <f>IF(E104="","",$C$3+SUMIF($C$6:C104,"Entrada",$E$6:E104)-SUMIF($C$6:C104,"Saída",$E$6:E104))</f>
        <v/>
      </c>
    </row>
    <row r="105">
      <c r="A105" s="6" t="n"/>
      <c r="B105" s="7" t="n"/>
      <c r="C105" s="7" t="n"/>
      <c r="D105" s="7" t="n"/>
      <c r="E105" s="4" t="n"/>
      <c r="F105" s="8" t="str">
        <f>IF(E105="","",$C$3+SUMIF($C$6:C105,"Entrada",$E$6:E105)-SUMIF($C$6:C105,"Saída",$E$6:E105))</f>
        <v/>
      </c>
    </row>
    <row r="106">
      <c r="A106" s="6" t="n"/>
      <c r="B106" s="7" t="n"/>
      <c r="C106" s="7" t="n"/>
      <c r="D106" s="7" t="n"/>
      <c r="E106" s="4" t="n"/>
      <c r="F106" s="8" t="str">
        <f>IF(E106="","",$C$3+SUMIF($C$6:C106,"Entrada",$E$6:E106)-SUMIF($C$6:C106,"Saída",$E$6:E106))</f>
        <v/>
      </c>
    </row>
    <row r="107">
      <c r="A107" s="6" t="n"/>
      <c r="B107" s="7" t="n"/>
      <c r="C107" s="7" t="n"/>
      <c r="D107" s="7" t="n"/>
      <c r="E107" s="4" t="n"/>
      <c r="F107" s="8" t="str">
        <f>IF(E107="","",$C$3+SUMIF($C$6:C107,"Entrada",$E$6:E107)-SUMIF($C$6:C107,"Saída",$E$6:E107))</f>
        <v/>
      </c>
    </row>
    <row r="108">
      <c r="A108" s="6" t="n"/>
      <c r="B108" s="7" t="n"/>
      <c r="C108" s="7" t="n"/>
      <c r="D108" s="7" t="n"/>
      <c r="E108" s="4" t="n"/>
      <c r="F108" s="8" t="str">
        <f>IF(E108="","",$C$3+SUMIF($C$6:C108,"Entrada",$E$6:E108)-SUMIF($C$6:C108,"Saída",$E$6:E108))</f>
        <v/>
      </c>
    </row>
    <row r="109">
      <c r="A109" s="6" t="n"/>
      <c r="B109" s="7" t="n"/>
      <c r="C109" s="7" t="n"/>
      <c r="D109" s="7" t="n"/>
      <c r="E109" s="4" t="n"/>
      <c r="F109" s="8" t="str">
        <f>IF(E109="","",$C$3+SUMIF($C$6:C109,"Entrada",$E$6:E109)-SUMIF($C$6:C109,"Saída",$E$6:E109))</f>
        <v/>
      </c>
    </row>
    <row r="110">
      <c r="A110" s="6" t="n"/>
      <c r="B110" s="7" t="n"/>
      <c r="C110" s="7" t="n"/>
      <c r="D110" s="7" t="n"/>
      <c r="E110" s="4" t="n"/>
      <c r="F110" s="8" t="str">
        <f>IF(E110="","",$C$3+SUMIF($C$6:C110,"Entrada",$E$6:E110)-SUMIF($C$6:C110,"Saída",$E$6:E110))</f>
        <v/>
      </c>
    </row>
    <row r="111">
      <c r="A111" s="6" t="n"/>
      <c r="B111" s="7" t="n"/>
      <c r="C111" s="7" t="n"/>
      <c r="D111" s="7" t="n"/>
      <c r="E111" s="4" t="n"/>
      <c r="F111" s="8" t="str">
        <f>IF(E111="","",$C$3+SUMIF($C$6:C111,"Entrada",$E$6:E111)-SUMIF($C$6:C111,"Saída",$E$6:E111))</f>
        <v/>
      </c>
    </row>
    <row r="112">
      <c r="A112" s="6" t="n"/>
      <c r="B112" s="7" t="n"/>
      <c r="C112" s="7" t="n"/>
      <c r="D112" s="7" t="n"/>
      <c r="E112" s="4" t="n"/>
      <c r="F112" s="8" t="str">
        <f>IF(E112="","",$C$3+SUMIF($C$6:C112,"Entrada",$E$6:E112)-SUMIF($C$6:C112,"Saída",$E$6:E112))</f>
        <v/>
      </c>
    </row>
    <row r="113">
      <c r="A113" s="6" t="n"/>
      <c r="B113" s="7" t="n"/>
      <c r="C113" s="7" t="n"/>
      <c r="D113" s="7" t="n"/>
      <c r="E113" s="4" t="n"/>
      <c r="F113" s="8" t="str">
        <f>IF(E113="","",$C$3+SUMIF($C$6:C113,"Entrada",$E$6:E113)-SUMIF($C$6:C113,"Saída",$E$6:E113))</f>
        <v/>
      </c>
    </row>
    <row r="114">
      <c r="A114" s="6" t="n"/>
      <c r="B114" s="7" t="n"/>
      <c r="C114" s="7" t="n"/>
      <c r="D114" s="7" t="n"/>
      <c r="E114" s="4" t="n"/>
      <c r="F114" s="8" t="str">
        <f>IF(E114="","",$C$3+SUMIF($C$6:C114,"Entrada",$E$6:E114)-SUMIF($C$6:C114,"Saída",$E$6:E114))</f>
        <v/>
      </c>
    </row>
    <row r="115">
      <c r="A115" s="6" t="n"/>
      <c r="B115" s="7" t="n"/>
      <c r="C115" s="7" t="n"/>
      <c r="D115" s="7" t="n"/>
      <c r="E115" s="4" t="n"/>
      <c r="F115" s="8" t="str">
        <f>IF(E115="","",$C$3+SUMIF($C$6:C115,"Entrada",$E$6:E115)-SUMIF($C$6:C115,"Saída",$E$6:E115))</f>
        <v/>
      </c>
    </row>
    <row r="116">
      <c r="A116" s="6" t="n"/>
      <c r="B116" s="7" t="n"/>
      <c r="C116" s="7" t="n"/>
      <c r="D116" s="7" t="n"/>
      <c r="E116" s="4" t="n"/>
      <c r="F116" s="8" t="str">
        <f>IF(E116="","",$C$3+SUMIF($C$6:C116,"Entrada",$E$6:E116)-SUMIF($C$6:C116,"Saída",$E$6:E116))</f>
        <v/>
      </c>
    </row>
    <row r="117">
      <c r="A117" s="6" t="n"/>
      <c r="B117" s="7" t="n"/>
      <c r="C117" s="7" t="n"/>
      <c r="D117" s="7" t="n"/>
      <c r="E117" s="4" t="n"/>
      <c r="F117" s="8" t="str">
        <f>IF(E117="","",$C$3+SUMIF($C$6:C117,"Entrada",$E$6:E117)-SUMIF($C$6:C117,"Saída",$E$6:E117))</f>
        <v/>
      </c>
    </row>
    <row r="118">
      <c r="A118" s="6" t="n"/>
      <c r="B118" s="7" t="n"/>
      <c r="C118" s="7" t="n"/>
      <c r="D118" s="7" t="n"/>
      <c r="E118" s="4" t="n"/>
      <c r="F118" s="8" t="str">
        <f>IF(E118="","",$C$3+SUMIF($C$6:C118,"Entrada",$E$6:E118)-SUMIF($C$6:C118,"Saída",$E$6:E118))</f>
        <v/>
      </c>
    </row>
    <row r="119">
      <c r="A119" s="6" t="n"/>
      <c r="B119" s="7" t="n"/>
      <c r="C119" s="7" t="n"/>
      <c r="D119" s="7" t="n"/>
      <c r="E119" s="4" t="n"/>
      <c r="F119" s="8" t="str">
        <f>IF(E119="","",$C$3+SUMIF($C$6:C119,"Entrada",$E$6:E119)-SUMIF($C$6:C119,"Saída",$E$6:E119))</f>
        <v/>
      </c>
    </row>
    <row r="120">
      <c r="A120" s="6" t="n"/>
      <c r="B120" s="7" t="n"/>
      <c r="C120" s="7" t="n"/>
      <c r="D120" s="7" t="n"/>
      <c r="E120" s="4" t="n"/>
      <c r="F120" s="8" t="str">
        <f>IF(E120="","",$C$3+SUMIF($C$6:C120,"Entrada",$E$6:E120)-SUMIF($C$6:C120,"Saída",$E$6:E120))</f>
        <v/>
      </c>
    </row>
    <row r="121">
      <c r="A121" s="6" t="n"/>
      <c r="B121" s="7" t="n"/>
      <c r="C121" s="7" t="n"/>
      <c r="D121" s="7" t="n"/>
      <c r="E121" s="4" t="n"/>
      <c r="F121" s="8" t="str">
        <f>IF(E121="","",$C$3+SUMIF($C$6:C121,"Entrada",$E$6:E121)-SUMIF($C$6:C121,"Saída",$E$6:E121))</f>
        <v/>
      </c>
    </row>
    <row r="122">
      <c r="A122" s="6" t="n"/>
      <c r="B122" s="7" t="n"/>
      <c r="C122" s="7" t="n"/>
      <c r="D122" s="7" t="n"/>
      <c r="E122" s="4" t="n"/>
      <c r="F122" s="8" t="str">
        <f>IF(E122="","",$C$3+SUMIF($C$6:C122,"Entrada",$E$6:E122)-SUMIF($C$6:C122,"Saída",$E$6:E122))</f>
        <v/>
      </c>
    </row>
    <row r="123">
      <c r="A123" s="6" t="n"/>
      <c r="B123" s="7" t="n"/>
      <c r="C123" s="7" t="n"/>
      <c r="D123" s="7" t="n"/>
      <c r="E123" s="4" t="n"/>
      <c r="F123" s="8" t="str">
        <f>IF(E123="","",$C$3+SUMIF($C$6:C123,"Entrada",$E$6:E123)-SUMIF($C$6:C123,"Saída",$E$6:E123))</f>
        <v/>
      </c>
    </row>
    <row r="124">
      <c r="A124" s="6" t="n"/>
      <c r="B124" s="7" t="n"/>
      <c r="C124" s="7" t="n"/>
      <c r="D124" s="7" t="n"/>
      <c r="E124" s="4" t="n"/>
      <c r="F124" s="8" t="str">
        <f>IF(E124="","",$C$3+SUMIF($C$6:C124,"Entrada",$E$6:E124)-SUMIF($C$6:C124,"Saída",$E$6:E124))</f>
        <v/>
      </c>
    </row>
    <row r="125">
      <c r="A125" s="6" t="n"/>
      <c r="B125" s="7" t="n"/>
      <c r="C125" s="7" t="n"/>
      <c r="D125" s="7" t="n"/>
      <c r="E125" s="4" t="n"/>
      <c r="F125" s="8" t="str">
        <f>IF(E125="","",$C$3+SUMIF($C$6:C125,"Entrada",$E$6:E125)-SUMIF($C$6:C125,"Saída",$E$6:E125))</f>
        <v/>
      </c>
    </row>
    <row r="126">
      <c r="A126" s="6" t="n"/>
      <c r="B126" s="7" t="n"/>
      <c r="C126" s="7" t="n"/>
      <c r="D126" s="7" t="n"/>
      <c r="E126" s="4" t="n"/>
      <c r="F126" s="8" t="str">
        <f>IF(E126="","",$C$3+SUMIF($C$6:C126,"Entrada",$E$6:E126)-SUMIF($C$6:C126,"Saída",$E$6:E126))</f>
        <v/>
      </c>
    </row>
    <row r="127">
      <c r="A127" s="6" t="n"/>
      <c r="B127" s="7" t="n"/>
      <c r="C127" s="7" t="n"/>
      <c r="D127" s="7" t="n"/>
      <c r="E127" s="4" t="n"/>
      <c r="F127" s="8" t="str">
        <f>IF(E127="","",$C$3+SUMIF($C$6:C127,"Entrada",$E$6:E127)-SUMIF($C$6:C127,"Saída",$E$6:E127))</f>
        <v/>
      </c>
    </row>
    <row r="128">
      <c r="A128" s="6" t="n"/>
      <c r="B128" s="7" t="n"/>
      <c r="C128" s="7" t="n"/>
      <c r="D128" s="7" t="n"/>
      <c r="E128" s="4" t="n"/>
      <c r="F128" s="8" t="str">
        <f>IF(E128="","",$C$3+SUMIF($C$6:C128,"Entrada",$E$6:E128)-SUMIF($C$6:C128,"Saída",$E$6:E128))</f>
        <v/>
      </c>
    </row>
    <row r="129">
      <c r="A129" s="6" t="n"/>
      <c r="B129" s="7" t="n"/>
      <c r="C129" s="7" t="n"/>
      <c r="D129" s="7" t="n"/>
      <c r="E129" s="4" t="n"/>
      <c r="F129" s="8" t="str">
        <f>IF(E129="","",$C$3+SUMIF($C$6:C129,"Entrada",$E$6:E129)-SUMIF($C$6:C129,"Saída",$E$6:E129))</f>
        <v/>
      </c>
    </row>
    <row r="130">
      <c r="A130" s="6" t="n"/>
      <c r="B130" s="7" t="n"/>
      <c r="C130" s="7" t="n"/>
      <c r="D130" s="7" t="n"/>
      <c r="E130" s="4" t="n"/>
      <c r="F130" s="8" t="str">
        <f>IF(E130="","",$C$3+SUMIF($C$6:C130,"Entrada",$E$6:E130)-SUMIF($C$6:C130,"Saída",$E$6:E130))</f>
        <v/>
      </c>
    </row>
    <row r="131">
      <c r="A131" s="6" t="n"/>
      <c r="B131" s="7" t="n"/>
      <c r="C131" s="7" t="n"/>
      <c r="D131" s="7" t="n"/>
      <c r="E131" s="4" t="n"/>
      <c r="F131" s="8" t="str">
        <f>IF(E131="","",$C$3+SUMIF($C$6:C131,"Entrada",$E$6:E131)-SUMIF($C$6:C131,"Saída",$E$6:E131))</f>
        <v/>
      </c>
    </row>
    <row r="132">
      <c r="A132" s="6" t="n"/>
      <c r="B132" s="7" t="n"/>
      <c r="C132" s="7" t="n"/>
      <c r="D132" s="7" t="n"/>
      <c r="E132" s="4" t="n"/>
      <c r="F132" s="8" t="str">
        <f>IF(E132="","",$C$3+SUMIF($C$6:C132,"Entrada",$E$6:E132)-SUMIF($C$6:C132,"Saída",$E$6:E132))</f>
        <v/>
      </c>
    </row>
    <row r="133">
      <c r="A133" s="6" t="n"/>
      <c r="B133" s="7" t="n"/>
      <c r="C133" s="7" t="n"/>
      <c r="D133" s="7" t="n"/>
      <c r="E133" s="4" t="n"/>
      <c r="F133" s="8" t="str">
        <f>IF(E133="","",$C$3+SUMIF($C$6:C133,"Entrada",$E$6:E133)-SUMIF($C$6:C133,"Saída",$E$6:E133))</f>
        <v/>
      </c>
    </row>
    <row r="134">
      <c r="A134" s="6" t="n"/>
      <c r="B134" s="7" t="n"/>
      <c r="C134" s="7" t="n"/>
      <c r="D134" s="7" t="n"/>
      <c r="E134" s="4" t="n"/>
      <c r="F134" s="8" t="str">
        <f>IF(E134="","",$C$3+SUMIF($C$6:C134,"Entrada",$E$6:E134)-SUMIF($C$6:C134,"Saída",$E$6:E134))</f>
        <v/>
      </c>
    </row>
    <row r="135">
      <c r="A135" s="6" t="n"/>
      <c r="B135" s="7" t="n"/>
      <c r="C135" s="7" t="n"/>
      <c r="D135" s="7" t="n"/>
      <c r="E135" s="4" t="n"/>
      <c r="F135" s="8" t="str">
        <f>IF(E135="","",$C$3+SUMIF($C$6:C135,"Entrada",$E$6:E135)-SUMIF($C$6:C135,"Saída",$E$6:E135))</f>
        <v/>
      </c>
    </row>
    <row r="136">
      <c r="A136" s="6" t="n"/>
      <c r="B136" s="7" t="n"/>
      <c r="C136" s="7" t="n"/>
      <c r="D136" s="7" t="n"/>
      <c r="E136" s="4" t="n"/>
      <c r="F136" s="8" t="str">
        <f>IF(E136="","",$C$3+SUMIF($C$6:C136,"Entrada",$E$6:E136)-SUMIF($C$6:C136,"Saída",$E$6:E136))</f>
        <v/>
      </c>
    </row>
    <row r="137">
      <c r="A137" s="6" t="n"/>
      <c r="B137" s="7" t="n"/>
      <c r="C137" s="7" t="n"/>
      <c r="D137" s="7" t="n"/>
      <c r="E137" s="4" t="n"/>
      <c r="F137" s="8" t="str">
        <f>IF(E137="","",$C$3+SUMIF($C$6:C137,"Entrada",$E$6:E137)-SUMIF($C$6:C137,"Saída",$E$6:E137))</f>
        <v/>
      </c>
    </row>
    <row r="138">
      <c r="A138" s="6" t="n"/>
      <c r="B138" s="7" t="n"/>
      <c r="C138" s="7" t="n"/>
      <c r="D138" s="7" t="n"/>
      <c r="E138" s="4" t="n"/>
      <c r="F138" s="8" t="str">
        <f>IF(E138="","",$C$3+SUMIF($C$6:C138,"Entrada",$E$6:E138)-SUMIF($C$6:C138,"Saída",$E$6:E138))</f>
        <v/>
      </c>
    </row>
    <row r="139">
      <c r="A139" s="6" t="n"/>
      <c r="B139" s="7" t="n"/>
      <c r="C139" s="7" t="n"/>
      <c r="D139" s="7" t="n"/>
      <c r="E139" s="4" t="n"/>
      <c r="F139" s="8" t="str">
        <f>IF(E139="","",$C$3+SUMIF($C$6:C139,"Entrada",$E$6:E139)-SUMIF($C$6:C139,"Saída",$E$6:E139))</f>
        <v/>
      </c>
    </row>
    <row r="140">
      <c r="A140" s="6" t="n"/>
      <c r="B140" s="7" t="n"/>
      <c r="C140" s="7" t="n"/>
      <c r="D140" s="7" t="n"/>
      <c r="E140" s="4" t="n"/>
      <c r="F140" s="8" t="str">
        <f>IF(E140="","",$C$3+SUMIF($C$6:C140,"Entrada",$E$6:E140)-SUMIF($C$6:C140,"Saída",$E$6:E140))</f>
        <v/>
      </c>
    </row>
    <row r="141">
      <c r="A141" s="6" t="n"/>
      <c r="B141" s="7" t="n"/>
      <c r="C141" s="7" t="n"/>
      <c r="D141" s="7" t="n"/>
      <c r="E141" s="4" t="n"/>
      <c r="F141" s="8" t="str">
        <f>IF(E141="","",$C$3+SUMIF($C$6:C141,"Entrada",$E$6:E141)-SUMIF($C$6:C141,"Saída",$E$6:E141))</f>
        <v/>
      </c>
    </row>
    <row r="142">
      <c r="A142" s="6" t="n"/>
      <c r="B142" s="7" t="n"/>
      <c r="C142" s="7" t="n"/>
      <c r="D142" s="7" t="n"/>
      <c r="E142" s="4" t="n"/>
      <c r="F142" s="8" t="str">
        <f>IF(E142="","",$C$3+SUMIF($C$6:C142,"Entrada",$E$6:E142)-SUMIF($C$6:C142,"Saída",$E$6:E142))</f>
        <v/>
      </c>
    </row>
    <row r="143">
      <c r="A143" s="6" t="n"/>
      <c r="B143" s="7" t="n"/>
      <c r="C143" s="7" t="n"/>
      <c r="D143" s="7" t="n"/>
      <c r="E143" s="4" t="n"/>
      <c r="F143" s="8" t="str">
        <f>IF(E143="","",$C$3+SUMIF($C$6:C143,"Entrada",$E$6:E143)-SUMIF($C$6:C143,"Saída",$E$6:E143))</f>
        <v/>
      </c>
    </row>
    <row r="144">
      <c r="A144" s="6" t="n"/>
      <c r="B144" s="7" t="n"/>
      <c r="C144" s="7" t="n"/>
      <c r="D144" s="7" t="n"/>
      <c r="E144" s="4" t="n"/>
      <c r="F144" s="8" t="str">
        <f>IF(E144="","",$C$3+SUMIF($C$6:C144,"Entrada",$E$6:E144)-SUMIF($C$6:C144,"Saída",$E$6:E144))</f>
        <v/>
      </c>
    </row>
    <row r="145">
      <c r="A145" s="6" t="n"/>
      <c r="B145" s="7" t="n"/>
      <c r="C145" s="7" t="n"/>
      <c r="D145" s="7" t="n"/>
      <c r="E145" s="4" t="n"/>
      <c r="F145" s="8" t="str">
        <f>IF(E145="","",$C$3+SUMIF($C$6:C145,"Entrada",$E$6:E145)-SUMIF($C$6:C145,"Saída",$E$6:E145))</f>
        <v/>
      </c>
    </row>
    <row r="146">
      <c r="A146" s="6" t="n"/>
      <c r="B146" s="7" t="n"/>
      <c r="C146" s="7" t="n"/>
      <c r="D146" s="7" t="n"/>
      <c r="E146" s="4" t="n"/>
      <c r="F146" s="8" t="str">
        <f>IF(E146="","",$C$3+SUMIF($C$6:C146,"Entrada",$E$6:E146)-SUMIF($C$6:C146,"Saída",$E$6:E146))</f>
        <v/>
      </c>
    </row>
    <row r="147">
      <c r="A147" s="6" t="n"/>
      <c r="B147" s="7" t="n"/>
      <c r="C147" s="7" t="n"/>
      <c r="D147" s="7" t="n"/>
      <c r="E147" s="4" t="n"/>
      <c r="F147" s="8" t="str">
        <f>IF(E147="","",$C$3+SUMIF($C$6:C147,"Entrada",$E$6:E147)-SUMIF($C$6:C147,"Saída",$E$6:E147))</f>
        <v/>
      </c>
    </row>
    <row r="148">
      <c r="A148" s="6" t="n"/>
      <c r="B148" s="7" t="n"/>
      <c r="C148" s="7" t="n"/>
      <c r="D148" s="7" t="n"/>
      <c r="E148" s="4" t="n"/>
      <c r="F148" s="8" t="str">
        <f>IF(E148="","",$C$3+SUMIF($C$6:C148,"Entrada",$E$6:E148)-SUMIF($C$6:C148,"Saída",$E$6:E148))</f>
        <v/>
      </c>
    </row>
    <row r="149">
      <c r="A149" s="6" t="n"/>
      <c r="B149" s="7" t="n"/>
      <c r="C149" s="7" t="n"/>
      <c r="D149" s="7" t="n"/>
      <c r="E149" s="4" t="n"/>
      <c r="F149" s="8" t="str">
        <f>IF(E149="","",$C$3+SUMIF($C$6:C149,"Entrada",$E$6:E149)-SUMIF($C$6:C149,"Saída",$E$6:E149))</f>
        <v/>
      </c>
    </row>
    <row r="150">
      <c r="A150" s="6" t="n"/>
      <c r="B150" s="7" t="n"/>
      <c r="C150" s="7" t="n"/>
      <c r="D150" s="7" t="n"/>
      <c r="E150" s="4" t="n"/>
      <c r="F150" s="8" t="str">
        <f>IF(E150="","",$C$3+SUMIF($C$6:C150,"Entrada",$E$6:E150)-SUMIF($C$6:C150,"Saída",$E$6:E150))</f>
        <v/>
      </c>
    </row>
    <row r="151">
      <c r="A151" s="6" t="n"/>
      <c r="B151" s="7" t="n"/>
      <c r="C151" s="7" t="n"/>
      <c r="D151" s="7" t="n"/>
      <c r="E151" s="4" t="n"/>
      <c r="F151" s="8" t="str">
        <f>IF(E151="","",$C$3+SUMIF($C$6:C151,"Entrada",$E$6:E151)-SUMIF($C$6:C151,"Saída",$E$6:E151))</f>
        <v/>
      </c>
    </row>
    <row r="152">
      <c r="A152" s="6" t="n"/>
      <c r="B152" s="7" t="n"/>
      <c r="C152" s="7" t="n"/>
      <c r="D152" s="7" t="n"/>
      <c r="E152" s="4" t="n"/>
      <c r="F152" s="8" t="str">
        <f>IF(E152="","",$C$3+SUMIF($C$6:C152,"Entrada",$E$6:E152)-SUMIF($C$6:C152,"Saída",$E$6:E152))</f>
        <v/>
      </c>
    </row>
    <row r="153">
      <c r="A153" s="6" t="n"/>
      <c r="B153" s="7" t="n"/>
      <c r="C153" s="7" t="n"/>
      <c r="D153" s="7" t="n"/>
      <c r="E153" s="4" t="n"/>
      <c r="F153" s="8" t="str">
        <f>IF(E153="","",$C$3+SUMIF($C$6:C153,"Entrada",$E$6:E153)-SUMIF($C$6:C153,"Saída",$E$6:E153))</f>
        <v/>
      </c>
    </row>
    <row r="154">
      <c r="A154" s="6" t="n"/>
      <c r="B154" s="7" t="n"/>
      <c r="C154" s="7" t="n"/>
      <c r="D154" s="7" t="n"/>
      <c r="E154" s="4" t="n"/>
      <c r="F154" s="8" t="str">
        <f>IF(E154="","",$C$3+SUMIF($C$6:C154,"Entrada",$E$6:E154)-SUMIF($C$6:C154,"Saída",$E$6:E154))</f>
        <v/>
      </c>
    </row>
    <row r="155">
      <c r="A155" s="6" t="n"/>
      <c r="B155" s="7" t="n"/>
      <c r="C155" s="7" t="n"/>
      <c r="D155" s="7" t="n"/>
      <c r="E155" s="4" t="n"/>
      <c r="F155" s="8" t="str">
        <f>IF(E155="","",$C$3+SUMIF($C$6:C155,"Entrada",$E$6:E155)-SUMIF($C$6:C155,"Saída",$E$6:E155))</f>
        <v/>
      </c>
    </row>
    <row r="156">
      <c r="A156" s="6" t="n"/>
      <c r="B156" s="7" t="n"/>
      <c r="C156" s="7" t="n"/>
      <c r="D156" s="7" t="n"/>
      <c r="E156" s="4" t="n"/>
      <c r="F156" s="8" t="str">
        <f>IF(E156="","",$C$3+SUMIF($C$6:C156,"Entrada",$E$6:E156)-SUMIF($C$6:C156,"Saída",$E$6:E156))</f>
        <v/>
      </c>
    </row>
    <row r="157">
      <c r="A157" s="6" t="n"/>
      <c r="B157" s="7" t="n"/>
      <c r="C157" s="7" t="n"/>
      <c r="D157" s="7" t="n"/>
      <c r="E157" s="4" t="n"/>
      <c r="F157" s="8" t="str">
        <f>IF(E157="","",$C$3+SUMIF($C$6:C157,"Entrada",$E$6:E157)-SUMIF($C$6:C157,"Saída",$E$6:E157))</f>
        <v/>
      </c>
    </row>
    <row r="158">
      <c r="A158" s="6" t="n"/>
      <c r="B158" s="7" t="n"/>
      <c r="C158" s="7" t="n"/>
      <c r="D158" s="7" t="n"/>
      <c r="E158" s="4" t="n"/>
      <c r="F158" s="8" t="str">
        <f>IF(E158="","",$C$3+SUMIF($C$6:C158,"Entrada",$E$6:E158)-SUMIF($C$6:C158,"Saída",$E$6:E158))</f>
        <v/>
      </c>
    </row>
    <row r="159">
      <c r="A159" s="6" t="n"/>
      <c r="B159" s="7" t="n"/>
      <c r="C159" s="7" t="n"/>
      <c r="D159" s="7" t="n"/>
      <c r="E159" s="4" t="n"/>
      <c r="F159" s="8" t="str">
        <f>IF(E159="","",$C$3+SUMIF($C$6:C159,"Entrada",$E$6:E159)-SUMIF($C$6:C159,"Saída",$E$6:E159))</f>
        <v/>
      </c>
    </row>
    <row r="160">
      <c r="A160" s="6" t="n"/>
      <c r="B160" s="7" t="n"/>
      <c r="C160" s="7" t="n"/>
      <c r="D160" s="7" t="n"/>
      <c r="E160" s="4" t="n"/>
      <c r="F160" s="8" t="str">
        <f>IF(E160="","",$C$3+SUMIF($C$6:C160,"Entrada",$E$6:E160)-SUMIF($C$6:C160,"Saída",$E$6:E160))</f>
        <v/>
      </c>
    </row>
    <row r="161">
      <c r="A161" s="6" t="n"/>
      <c r="B161" s="7" t="n"/>
      <c r="C161" s="7" t="n"/>
      <c r="D161" s="7" t="n"/>
      <c r="E161" s="4" t="n"/>
      <c r="F161" s="8" t="str">
        <f>IF(E161="","",$C$3+SUMIF($C$6:C161,"Entrada",$E$6:E161)-SUMIF($C$6:C161,"Saída",$E$6:E161))</f>
        <v/>
      </c>
    </row>
    <row r="162">
      <c r="A162" s="6" t="n"/>
      <c r="B162" s="7" t="n"/>
      <c r="C162" s="7" t="n"/>
      <c r="D162" s="7" t="n"/>
      <c r="E162" s="4" t="n"/>
      <c r="F162" s="8" t="str">
        <f>IF(E162="","",$C$3+SUMIF($C$6:C162,"Entrada",$E$6:E162)-SUMIF($C$6:C162,"Saída",$E$6:E162))</f>
        <v/>
      </c>
    </row>
    <row r="163">
      <c r="A163" s="6" t="n"/>
      <c r="B163" s="7" t="n"/>
      <c r="C163" s="7" t="n"/>
      <c r="D163" s="7" t="n"/>
      <c r="E163" s="4" t="n"/>
      <c r="F163" s="8" t="str">
        <f>IF(E163="","",$C$3+SUMIF($C$6:C163,"Entrada",$E$6:E163)-SUMIF($C$6:C163,"Saída",$E$6:E163))</f>
        <v/>
      </c>
    </row>
    <row r="164">
      <c r="A164" s="6" t="n"/>
      <c r="B164" s="7" t="n"/>
      <c r="C164" s="7" t="n"/>
      <c r="D164" s="7" t="n"/>
      <c r="E164" s="4" t="n"/>
      <c r="F164" s="8" t="str">
        <f>IF(E164="","",$C$3+SUMIF($C$6:C164,"Entrada",$E$6:E164)-SUMIF($C$6:C164,"Saída",$E$6:E164))</f>
        <v/>
      </c>
    </row>
    <row r="165">
      <c r="A165" s="6" t="n"/>
      <c r="B165" s="7" t="n"/>
      <c r="C165" s="7" t="n"/>
      <c r="D165" s="7" t="n"/>
      <c r="E165" s="4" t="n"/>
      <c r="F165" s="8" t="str">
        <f>IF(E165="","",$C$3+SUMIF($C$6:C165,"Entrada",$E$6:E165)-SUMIF($C$6:C165,"Saída",$E$6:E165))</f>
        <v/>
      </c>
    </row>
    <row r="166">
      <c r="A166" s="6" t="n"/>
      <c r="B166" s="7" t="n"/>
      <c r="C166" s="7" t="n"/>
      <c r="D166" s="7" t="n"/>
      <c r="E166" s="4" t="n"/>
      <c r="F166" s="8" t="str">
        <f>IF(E166="","",$C$3+SUMIF($C$6:C166,"Entrada",$E$6:E166)-SUMIF($C$6:C166,"Saída",$E$6:E166))</f>
        <v/>
      </c>
    </row>
    <row r="167">
      <c r="A167" s="6" t="n"/>
      <c r="B167" s="7" t="n"/>
      <c r="C167" s="7" t="n"/>
      <c r="D167" s="7" t="n"/>
      <c r="E167" s="4" t="n"/>
      <c r="F167" s="8" t="str">
        <f>IF(E167="","",$C$3+SUMIF($C$6:C167,"Entrada",$E$6:E167)-SUMIF($C$6:C167,"Saída",$E$6:E167))</f>
        <v/>
      </c>
    </row>
    <row r="168">
      <c r="A168" s="6" t="n"/>
      <c r="B168" s="7" t="n"/>
      <c r="C168" s="7" t="n"/>
      <c r="D168" s="7" t="n"/>
      <c r="E168" s="4" t="n"/>
      <c r="F168" s="8" t="str">
        <f>IF(E168="","",$C$3+SUMIF($C$6:C168,"Entrada",$E$6:E168)-SUMIF($C$6:C168,"Saída",$E$6:E168))</f>
        <v/>
      </c>
    </row>
    <row r="169">
      <c r="A169" s="6" t="n"/>
      <c r="B169" s="7" t="n"/>
      <c r="C169" s="7" t="n"/>
      <c r="D169" s="7" t="n"/>
      <c r="E169" s="4" t="n"/>
      <c r="F169" s="8" t="str">
        <f>IF(E169="","",$C$3+SUMIF($C$6:C169,"Entrada",$E$6:E169)-SUMIF($C$6:C169,"Saída",$E$6:E169))</f>
        <v/>
      </c>
    </row>
    <row r="170">
      <c r="A170" s="6" t="n"/>
      <c r="B170" s="7" t="n"/>
      <c r="C170" s="7" t="n"/>
      <c r="D170" s="7" t="n"/>
      <c r="E170" s="4" t="n"/>
      <c r="F170" s="8" t="str">
        <f>IF(E170="","",$C$3+SUMIF($C$6:C170,"Entrada",$E$6:E170)-SUMIF($C$6:C170,"Saída",$E$6:E170))</f>
        <v/>
      </c>
    </row>
    <row r="171">
      <c r="A171" s="6" t="n"/>
      <c r="B171" s="7" t="n"/>
      <c r="C171" s="7" t="n"/>
      <c r="D171" s="7" t="n"/>
      <c r="E171" s="4" t="n"/>
      <c r="F171" s="8" t="str">
        <f>IF(E171="","",$C$3+SUMIF($C$6:C171,"Entrada",$E$6:E171)-SUMIF($C$6:C171,"Saída",$E$6:E171))</f>
        <v/>
      </c>
    </row>
    <row r="172">
      <c r="A172" s="6" t="n"/>
      <c r="B172" s="7" t="n"/>
      <c r="C172" s="7" t="n"/>
      <c r="D172" s="7" t="n"/>
      <c r="E172" s="4" t="n"/>
      <c r="F172" s="8" t="str">
        <f>IF(E172="","",$C$3+SUMIF($C$6:C172,"Entrada",$E$6:E172)-SUMIF($C$6:C172,"Saída",$E$6:E172))</f>
        <v/>
      </c>
    </row>
    <row r="173">
      <c r="A173" s="6" t="n"/>
      <c r="B173" s="7" t="n"/>
      <c r="C173" s="7" t="n"/>
      <c r="D173" s="7" t="n"/>
      <c r="E173" s="4" t="n"/>
      <c r="F173" s="8" t="str">
        <f>IF(E173="","",$C$3+SUMIF($C$6:C173,"Entrada",$E$6:E173)-SUMIF($C$6:C173,"Saída",$E$6:E173))</f>
        <v/>
      </c>
    </row>
    <row r="174">
      <c r="A174" s="6" t="n"/>
      <c r="B174" s="7" t="n"/>
      <c r="C174" s="7" t="n"/>
      <c r="D174" s="7" t="n"/>
      <c r="E174" s="4" t="n"/>
      <c r="F174" s="8" t="str">
        <f>IF(E174="","",$C$3+SUMIF($C$6:C174,"Entrada",$E$6:E174)-SUMIF($C$6:C174,"Saída",$E$6:E174))</f>
        <v/>
      </c>
    </row>
    <row r="175">
      <c r="A175" s="6" t="n"/>
      <c r="B175" s="7" t="n"/>
      <c r="C175" s="7" t="n"/>
      <c r="D175" s="7" t="n"/>
      <c r="E175" s="4" t="n"/>
      <c r="F175" s="8" t="str">
        <f>IF(E175="","",$C$3+SUMIF($C$6:C175,"Entrada",$E$6:E175)-SUMIF($C$6:C175,"Saída",$E$6:E175))</f>
        <v/>
      </c>
    </row>
    <row r="176">
      <c r="A176" s="6" t="n"/>
      <c r="B176" s="7" t="n"/>
      <c r="C176" s="7" t="n"/>
      <c r="D176" s="7" t="n"/>
      <c r="E176" s="4" t="n"/>
      <c r="F176" s="8" t="str">
        <f>IF(E176="","",$C$3+SUMIF($C$6:C176,"Entrada",$E$6:E176)-SUMIF($C$6:C176,"Saída",$E$6:E176))</f>
        <v/>
      </c>
    </row>
    <row r="177">
      <c r="A177" s="6" t="n"/>
      <c r="B177" s="7" t="n"/>
      <c r="C177" s="7" t="n"/>
      <c r="D177" s="7" t="n"/>
      <c r="E177" s="4" t="n"/>
      <c r="F177" s="8" t="str">
        <f>IF(E177="","",$C$3+SUMIF($C$6:C177,"Entrada",$E$6:E177)-SUMIF($C$6:C177,"Saída",$E$6:E177))</f>
        <v/>
      </c>
    </row>
    <row r="178">
      <c r="A178" s="6" t="n"/>
      <c r="B178" s="7" t="n"/>
      <c r="C178" s="7" t="n"/>
      <c r="D178" s="7" t="n"/>
      <c r="E178" s="4" t="n"/>
      <c r="F178" s="8" t="str">
        <f>IF(E178="","",$C$3+SUMIF($C$6:C178,"Entrada",$E$6:E178)-SUMIF($C$6:C178,"Saída",$E$6:E178))</f>
        <v/>
      </c>
    </row>
    <row r="179">
      <c r="A179" s="6" t="n"/>
      <c r="B179" s="7" t="n"/>
      <c r="C179" s="7" t="n"/>
      <c r="D179" s="7" t="n"/>
      <c r="E179" s="4" t="n"/>
      <c r="F179" s="8" t="str">
        <f>IF(E179="","",$C$3+SUMIF($C$6:C179,"Entrada",$E$6:E179)-SUMIF($C$6:C179,"Saída",$E$6:E179))</f>
        <v/>
      </c>
    </row>
    <row r="180">
      <c r="A180" s="6" t="n"/>
      <c r="B180" s="7" t="n"/>
      <c r="C180" s="7" t="n"/>
      <c r="D180" s="7" t="n"/>
      <c r="E180" s="4" t="n"/>
      <c r="F180" s="8" t="str">
        <f>IF(E180="","",$C$3+SUMIF($C$6:C180,"Entrada",$E$6:E180)-SUMIF($C$6:C180,"Saída",$E$6:E180))</f>
        <v/>
      </c>
    </row>
    <row r="181">
      <c r="A181" s="6" t="n"/>
      <c r="B181" s="7" t="n"/>
      <c r="C181" s="7" t="n"/>
      <c r="D181" s="7" t="n"/>
      <c r="E181" s="4" t="n"/>
      <c r="F181" s="8" t="str">
        <f>IF(E181="","",$C$3+SUMIF($C$6:C181,"Entrada",$E$6:E181)-SUMIF($C$6:C181,"Saída",$E$6:E181))</f>
        <v/>
      </c>
    </row>
    <row r="182">
      <c r="A182" s="6" t="n"/>
      <c r="B182" s="7" t="n"/>
      <c r="C182" s="7" t="n"/>
      <c r="D182" s="7" t="n"/>
      <c r="E182" s="4" t="n"/>
      <c r="F182" s="8" t="str">
        <f>IF(E182="","",$C$3+SUMIF($C$6:C182,"Entrada",$E$6:E182)-SUMIF($C$6:C182,"Saída",$E$6:E182))</f>
        <v/>
      </c>
    </row>
    <row r="183">
      <c r="A183" s="6" t="n"/>
      <c r="B183" s="7" t="n"/>
      <c r="C183" s="7" t="n"/>
      <c r="D183" s="7" t="n"/>
      <c r="E183" s="4" t="n"/>
      <c r="F183" s="8" t="str">
        <f>IF(E183="","",$C$3+SUMIF($C$6:C183,"Entrada",$E$6:E183)-SUMIF($C$6:C183,"Saída",$E$6:E183))</f>
        <v/>
      </c>
    </row>
    <row r="184">
      <c r="A184" s="6" t="n"/>
      <c r="B184" s="7" t="n"/>
      <c r="C184" s="7" t="n"/>
      <c r="D184" s="7" t="n"/>
      <c r="E184" s="4" t="n"/>
      <c r="F184" s="8" t="str">
        <f>IF(E184="","",$C$3+SUMIF($C$6:C184,"Entrada",$E$6:E184)-SUMIF($C$6:C184,"Saída",$E$6:E184))</f>
        <v/>
      </c>
    </row>
    <row r="185">
      <c r="A185" s="6" t="n"/>
      <c r="B185" s="7" t="n"/>
      <c r="C185" s="7" t="n"/>
      <c r="D185" s="7" t="n"/>
      <c r="E185" s="4" t="n"/>
      <c r="F185" s="8" t="str">
        <f>IF(E185="","",$C$3+SUMIF($C$6:C185,"Entrada",$E$6:E185)-SUMIF($C$6:C185,"Saída",$E$6:E185))</f>
        <v/>
      </c>
    </row>
    <row r="186">
      <c r="A186" s="6" t="n"/>
      <c r="B186" s="7" t="n"/>
      <c r="C186" s="7" t="n"/>
      <c r="D186" s="7" t="n"/>
      <c r="E186" s="4" t="n"/>
      <c r="F186" s="8" t="str">
        <f>IF(E186="","",$C$3+SUMIF($C$6:C186,"Entrada",$E$6:E186)-SUMIF($C$6:C186,"Saída",$E$6:E186))</f>
        <v/>
      </c>
    </row>
    <row r="187">
      <c r="A187" s="6" t="n"/>
      <c r="B187" s="7" t="n"/>
      <c r="C187" s="7" t="n"/>
      <c r="D187" s="7" t="n"/>
      <c r="E187" s="4" t="n"/>
      <c r="F187" s="8" t="str">
        <f>IF(E187="","",$C$3+SUMIF($C$6:C187,"Entrada",$E$6:E187)-SUMIF($C$6:C187,"Saída",$E$6:E187))</f>
        <v/>
      </c>
    </row>
    <row r="188">
      <c r="A188" s="6" t="n"/>
      <c r="B188" s="7" t="n"/>
      <c r="C188" s="7" t="n"/>
      <c r="D188" s="7" t="n"/>
      <c r="E188" s="4" t="n"/>
      <c r="F188" s="8" t="str">
        <f>IF(E188="","",$C$3+SUMIF($C$6:C188,"Entrada",$E$6:E188)-SUMIF($C$6:C188,"Saída",$E$6:E188))</f>
        <v/>
      </c>
    </row>
    <row r="189">
      <c r="A189" s="6" t="n"/>
      <c r="B189" s="7" t="n"/>
      <c r="C189" s="7" t="n"/>
      <c r="D189" s="7" t="n"/>
      <c r="E189" s="4" t="n"/>
      <c r="F189" s="8" t="str">
        <f>IF(E189="","",$C$3+SUMIF($C$6:C189,"Entrada",$E$6:E189)-SUMIF($C$6:C189,"Saída",$E$6:E189))</f>
        <v/>
      </c>
    </row>
    <row r="190">
      <c r="A190" s="6" t="n"/>
      <c r="B190" s="7" t="n"/>
      <c r="C190" s="7" t="n"/>
      <c r="D190" s="7" t="n"/>
      <c r="E190" s="4" t="n"/>
      <c r="F190" s="8" t="str">
        <f>IF(E190="","",$C$3+SUMIF($C$6:C190,"Entrada",$E$6:E190)-SUMIF($C$6:C190,"Saída",$E$6:E190))</f>
        <v/>
      </c>
    </row>
    <row r="191">
      <c r="A191" s="6" t="n"/>
      <c r="B191" s="7" t="n"/>
      <c r="C191" s="7" t="n"/>
      <c r="D191" s="7" t="n"/>
      <c r="E191" s="4" t="n"/>
      <c r="F191" s="8" t="str">
        <f>IF(E191="","",$C$3+SUMIF($C$6:C191,"Entrada",$E$6:E191)-SUMIF($C$6:C191,"Saída",$E$6:E191))</f>
        <v/>
      </c>
    </row>
    <row r="192">
      <c r="A192" s="6" t="n"/>
      <c r="B192" s="7" t="n"/>
      <c r="C192" s="7" t="n"/>
      <c r="D192" s="7" t="n"/>
      <c r="E192" s="4" t="n"/>
      <c r="F192" s="8" t="str">
        <f>IF(E192="","",$C$3+SUMIF($C$6:C192,"Entrada",$E$6:E192)-SUMIF($C$6:C192,"Saída",$E$6:E192))</f>
        <v/>
      </c>
    </row>
    <row r="193">
      <c r="A193" s="6" t="n"/>
      <c r="B193" s="7" t="n"/>
      <c r="C193" s="7" t="n"/>
      <c r="D193" s="7" t="n"/>
      <c r="E193" s="4" t="n"/>
      <c r="F193" s="8" t="str">
        <f>IF(E193="","",$C$3+SUMIF($C$6:C193,"Entrada",$E$6:E193)-SUMIF($C$6:C193,"Saída",$E$6:E193))</f>
        <v/>
      </c>
    </row>
    <row r="194">
      <c r="A194" s="6" t="n"/>
      <c r="B194" s="7" t="n"/>
      <c r="C194" s="7" t="n"/>
      <c r="D194" s="7" t="n"/>
      <c r="E194" s="4" t="n"/>
      <c r="F194" s="8" t="str">
        <f>IF(E194="","",$C$3+SUMIF($C$6:C194,"Entrada",$E$6:E194)-SUMIF($C$6:C194,"Saída",$E$6:E194))</f>
        <v/>
      </c>
    </row>
    <row r="195">
      <c r="A195" s="6" t="n"/>
      <c r="B195" s="7" t="n"/>
      <c r="C195" s="7" t="n"/>
      <c r="D195" s="7" t="n"/>
      <c r="E195" s="4" t="n"/>
      <c r="F195" s="8" t="str">
        <f>IF(E195="","",$C$3+SUMIF($C$6:C195,"Entrada",$E$6:E195)-SUMIF($C$6:C195,"Saída",$E$6:E195))</f>
        <v/>
      </c>
    </row>
    <row r="196">
      <c r="A196" s="6" t="n"/>
      <c r="B196" s="7" t="n"/>
      <c r="C196" s="7" t="n"/>
      <c r="D196" s="7" t="n"/>
      <c r="E196" s="4" t="n"/>
      <c r="F196" s="8" t="str">
        <f>IF(E196="","",$C$3+SUMIF($C$6:C196,"Entrada",$E$6:E196)-SUMIF($C$6:C196,"Saída",$E$6:E196))</f>
        <v/>
      </c>
    </row>
    <row r="197">
      <c r="A197" s="6" t="n"/>
      <c r="B197" s="7" t="n"/>
      <c r="C197" s="7" t="n"/>
      <c r="D197" s="7" t="n"/>
      <c r="E197" s="4" t="n"/>
      <c r="F197" s="8" t="str">
        <f>IF(E197="","",$C$3+SUMIF($C$6:C197,"Entrada",$E$6:E197)-SUMIF($C$6:C197,"Saída",$E$6:E197))</f>
        <v/>
      </c>
    </row>
    <row r="198">
      <c r="A198" s="6" t="n"/>
      <c r="B198" s="7" t="n"/>
      <c r="C198" s="7" t="n"/>
      <c r="D198" s="7" t="n"/>
      <c r="E198" s="4" t="n"/>
      <c r="F198" s="8" t="str">
        <f>IF(E198="","",$C$3+SUMIF($C$6:C198,"Entrada",$E$6:E198)-SUMIF($C$6:C198,"Saída",$E$6:E198))</f>
        <v/>
      </c>
    </row>
    <row r="199">
      <c r="A199" s="6" t="n"/>
      <c r="B199" s="7" t="n"/>
      <c r="C199" s="7" t="n"/>
      <c r="D199" s="7" t="n"/>
      <c r="E199" s="4" t="n"/>
      <c r="F199" s="8" t="str">
        <f>IF(E199="","",$C$3+SUMIF($C$6:C199,"Entrada",$E$6:E199)-SUMIF($C$6:C199,"Saída",$E$6:E199))</f>
        <v/>
      </c>
    </row>
    <row r="200">
      <c r="A200" s="6" t="n"/>
      <c r="B200" s="7" t="n"/>
      <c r="C200" s="7" t="n"/>
      <c r="D200" s="7" t="n"/>
      <c r="E200" s="4" t="n"/>
      <c r="F200" s="8" t="str">
        <f>IF(E200="","",$C$3+SUMIF($C$6:C200,"Entrada",$E$6:E200)-SUMIF($C$6:C200,"Saída",$E$6:E200))</f>
        <v/>
      </c>
    </row>
    <row r="201">
      <c r="A201" s="6" t="n"/>
      <c r="B201" s="7" t="n"/>
      <c r="C201" s="7" t="n"/>
      <c r="D201" s="7" t="n"/>
      <c r="E201" s="4" t="n"/>
      <c r="F201" s="8" t="str">
        <f>IF(E201="","",$C$3+SUMIF($C$6:C201,"Entrada",$E$6:E201)-SUMIF($C$6:C201,"Saída",$E$6:E201))</f>
        <v/>
      </c>
    </row>
    <row r="202">
      <c r="A202" s="6" t="n"/>
      <c r="B202" s="7" t="n"/>
      <c r="C202" s="7" t="n"/>
      <c r="D202" s="7" t="n"/>
      <c r="E202" s="4" t="n"/>
      <c r="F202" s="8" t="str">
        <f>IF(E202="","",$C$3+SUMIF($C$6:C202,"Entrada",$E$6:E202)-SUMIF($C$6:C202,"Saída",$E$6:E202))</f>
        <v/>
      </c>
    </row>
    <row r="203">
      <c r="A203" s="6" t="n"/>
      <c r="B203" s="7" t="n"/>
      <c r="C203" s="7" t="n"/>
      <c r="D203" s="7" t="n"/>
      <c r="E203" s="4" t="n"/>
      <c r="F203" s="8" t="str">
        <f>IF(E203="","",$C$3+SUMIF($C$6:C203,"Entrada",$E$6:E203)-SUMIF($C$6:C203,"Saída",$E$6:E203))</f>
        <v/>
      </c>
    </row>
    <row r="204">
      <c r="A204" s="6" t="n"/>
      <c r="B204" s="7" t="n"/>
      <c r="C204" s="7" t="n"/>
      <c r="D204" s="7" t="n"/>
      <c r="E204" s="4" t="n"/>
      <c r="F204" s="8" t="str">
        <f>IF(E204="","",$C$3+SUMIF($C$6:C204,"Entrada",$E$6:E204)-SUMIF($C$6:C204,"Saída",$E$6:E204))</f>
        <v/>
      </c>
    </row>
    <row r="205">
      <c r="A205" s="6" t="n"/>
      <c r="B205" s="7" t="n"/>
      <c r="C205" s="7" t="n"/>
      <c r="D205" s="7" t="n"/>
      <c r="E205" s="4" t="n"/>
      <c r="F205" s="8" t="str">
        <f>IF(E205="","",$C$3+SUMIF($C$6:C205,"Entrada",$E$6:E205)-SUMIF($C$6:C205,"Saída",$E$6:E205))</f>
        <v/>
      </c>
    </row>
    <row r="206">
      <c r="A206" s="6" t="n"/>
      <c r="B206" s="7" t="n"/>
      <c r="C206" s="7" t="n"/>
      <c r="D206" s="7" t="n"/>
      <c r="E206" s="4" t="n"/>
      <c r="F206" s="8" t="str">
        <f>IF(E206="","",$C$3+SUMIF($C$6:C206,"Entrada",$E$6:E206)-SUMIF($C$6:C206,"Saída",$E$6:E206))</f>
        <v/>
      </c>
    </row>
    <row r="207">
      <c r="A207" s="6" t="n"/>
      <c r="B207" s="7" t="n"/>
      <c r="C207" s="7" t="n"/>
      <c r="D207" s="7" t="n"/>
      <c r="E207" s="4" t="n"/>
      <c r="F207" s="8" t="str">
        <f>IF(E207="","",$C$3+SUMIF($C$6:C207,"Entrada",$E$6:E207)-SUMIF($C$6:C207,"Saída",$E$6:E207))</f>
        <v/>
      </c>
    </row>
    <row r="208">
      <c r="A208" s="6" t="n"/>
      <c r="B208" s="7" t="n"/>
      <c r="C208" s="7" t="n"/>
      <c r="D208" s="7" t="n"/>
      <c r="E208" s="4" t="n"/>
      <c r="F208" s="8" t="str">
        <f>IF(E208="","",$C$3+SUMIF($C$6:C208,"Entrada",$E$6:E208)-SUMIF($C$6:C208,"Saída",$E$6:E208))</f>
        <v/>
      </c>
    </row>
    <row r="209">
      <c r="A209" s="6" t="n"/>
      <c r="B209" s="7" t="n"/>
      <c r="C209" s="7" t="n"/>
      <c r="D209" s="7" t="n"/>
      <c r="E209" s="4" t="n"/>
      <c r="F209" s="8" t="str">
        <f>IF(E209="","",$C$3+SUMIF($C$6:C209,"Entrada",$E$6:E209)-SUMIF($C$6:C209,"Saída",$E$6:E209))</f>
        <v/>
      </c>
    </row>
    <row r="210">
      <c r="A210" s="6" t="n"/>
      <c r="B210" s="7" t="n"/>
      <c r="C210" s="7" t="n"/>
      <c r="D210" s="7" t="n"/>
      <c r="E210" s="4" t="n"/>
      <c r="F210" s="8" t="str">
        <f>IF(E210="","",$C$3+SUMIF($C$6:C210,"Entrada",$E$6:E210)-SUMIF($C$6:C210,"Saída",$E$6:E210))</f>
        <v/>
      </c>
    </row>
    <row r="211">
      <c r="A211" s="6" t="n"/>
      <c r="B211" s="7" t="n"/>
      <c r="C211" s="7" t="n"/>
      <c r="D211" s="7" t="n"/>
      <c r="E211" s="4" t="n"/>
      <c r="F211" s="8" t="str">
        <f>IF(E211="","",$C$3+SUMIF($C$6:C211,"Entrada",$E$6:E211)-SUMIF($C$6:C211,"Saída",$E$6:E211))</f>
        <v/>
      </c>
    </row>
    <row r="212">
      <c r="A212" s="6" t="n"/>
      <c r="B212" s="7" t="n"/>
      <c r="C212" s="7" t="n"/>
      <c r="D212" s="7" t="n"/>
      <c r="E212" s="4" t="n"/>
      <c r="F212" s="8" t="str">
        <f>IF(E212="","",$C$3+SUMIF($C$6:C212,"Entrada",$E$6:E212)-SUMIF($C$6:C212,"Saída",$E$6:E212))</f>
        <v/>
      </c>
    </row>
    <row r="213">
      <c r="A213" s="6" t="n"/>
      <c r="B213" s="7" t="n"/>
      <c r="C213" s="7" t="n"/>
      <c r="D213" s="7" t="n"/>
      <c r="E213" s="4" t="n"/>
      <c r="F213" s="8" t="str">
        <f>IF(E213="","",$C$3+SUMIF($C$6:C213,"Entrada",$E$6:E213)-SUMIF($C$6:C213,"Saída",$E$6:E213))</f>
        <v/>
      </c>
    </row>
    <row r="214">
      <c r="A214" s="6" t="n"/>
      <c r="B214" s="7" t="n"/>
      <c r="C214" s="7" t="n"/>
      <c r="D214" s="7" t="n"/>
      <c r="E214" s="4" t="n"/>
      <c r="F214" s="8" t="str">
        <f>IF(E214="","",$C$3+SUMIF($C$6:C214,"Entrada",$E$6:E214)-SUMIF($C$6:C214,"Saída",$E$6:E214))</f>
        <v/>
      </c>
    </row>
    <row r="215">
      <c r="A215" s="6" t="n"/>
      <c r="B215" s="7" t="n"/>
      <c r="C215" s="7" t="n"/>
      <c r="D215" s="7" t="n"/>
      <c r="E215" s="4" t="n"/>
      <c r="F215" s="8" t="str">
        <f>IF(E215="","",$C$3+SUMIF($C$6:C215,"Entrada",$E$6:E215)-SUMIF($C$6:C215,"Saída",$E$6:E215))</f>
        <v/>
      </c>
    </row>
    <row r="216">
      <c r="A216" s="6" t="n"/>
      <c r="B216" s="7" t="n"/>
      <c r="C216" s="7" t="n"/>
      <c r="D216" s="7" t="n"/>
      <c r="E216" s="4" t="n"/>
      <c r="F216" s="8" t="str">
        <f>IF(E216="","",$C$3+SUMIF($C$6:C216,"Entrada",$E$6:E216)-SUMIF($C$6:C216,"Saída",$E$6:E216))</f>
        <v/>
      </c>
    </row>
    <row r="217">
      <c r="A217" s="6" t="n"/>
      <c r="B217" s="7" t="n"/>
      <c r="C217" s="7" t="n"/>
      <c r="D217" s="7" t="n"/>
      <c r="E217" s="4" t="n"/>
      <c r="F217" s="8" t="str">
        <f>IF(E217="","",$C$3+SUMIF($C$6:C217,"Entrada",$E$6:E217)-SUMIF($C$6:C217,"Saída",$E$6:E217))</f>
        <v/>
      </c>
    </row>
    <row r="218">
      <c r="A218" s="6" t="n"/>
      <c r="B218" s="7" t="n"/>
      <c r="C218" s="7" t="n"/>
      <c r="D218" s="7" t="n"/>
      <c r="E218" s="4" t="n"/>
      <c r="F218" s="8" t="str">
        <f>IF(E218="","",$C$3+SUMIF($C$6:C218,"Entrada",$E$6:E218)-SUMIF($C$6:C218,"Saída",$E$6:E218))</f>
        <v/>
      </c>
    </row>
    <row r="219">
      <c r="A219" s="6" t="n"/>
      <c r="B219" s="7" t="n"/>
      <c r="C219" s="7" t="n"/>
      <c r="D219" s="7" t="n"/>
      <c r="E219" s="4" t="n"/>
      <c r="F219" s="8" t="str">
        <f>IF(E219="","",$C$3+SUMIF($C$6:C219,"Entrada",$E$6:E219)-SUMIF($C$6:C219,"Saída",$E$6:E219))</f>
        <v/>
      </c>
    </row>
    <row r="220">
      <c r="A220" s="6" t="n"/>
      <c r="B220" s="7" t="n"/>
      <c r="C220" s="7" t="n"/>
      <c r="D220" s="7" t="n"/>
      <c r="E220" s="4" t="n"/>
      <c r="F220" s="8" t="str">
        <f>IF(E220="","",$C$3+SUMIF($C$6:C220,"Entrada",$E$6:E220)-SUMIF($C$6:C220,"Saída",$E$6:E220))</f>
        <v/>
      </c>
    </row>
    <row r="221">
      <c r="A221" s="6" t="n"/>
      <c r="B221" s="7" t="n"/>
      <c r="C221" s="7" t="n"/>
      <c r="D221" s="7" t="n"/>
      <c r="E221" s="4" t="n"/>
      <c r="F221" s="8" t="str">
        <f>IF(E221="","",$C$3+SUMIF($C$6:C221,"Entrada",$E$6:E221)-SUMIF($C$6:C221,"Saída",$E$6:E221))</f>
        <v/>
      </c>
    </row>
    <row r="222">
      <c r="A222" s="6" t="n"/>
      <c r="B222" s="7" t="n"/>
      <c r="C222" s="7" t="n"/>
      <c r="D222" s="7" t="n"/>
      <c r="E222" s="4" t="n"/>
      <c r="F222" s="8" t="str">
        <f>IF(E222="","",$C$3+SUMIF($C$6:C222,"Entrada",$E$6:E222)-SUMIF($C$6:C222,"Saída",$E$6:E222))</f>
        <v/>
      </c>
    </row>
    <row r="223">
      <c r="A223" s="6" t="n"/>
      <c r="B223" s="7" t="n"/>
      <c r="C223" s="7" t="n"/>
      <c r="D223" s="7" t="n"/>
      <c r="E223" s="4" t="n"/>
      <c r="F223" s="8" t="str">
        <f>IF(E223="","",$C$3+SUMIF($C$6:C223,"Entrada",$E$6:E223)-SUMIF($C$6:C223,"Saída",$E$6:E223))</f>
        <v/>
      </c>
    </row>
    <row r="224">
      <c r="A224" s="6" t="n"/>
      <c r="B224" s="7" t="n"/>
      <c r="C224" s="7" t="n"/>
      <c r="D224" s="7" t="n"/>
      <c r="E224" s="4" t="n"/>
      <c r="F224" s="8" t="str">
        <f>IF(E224="","",$C$3+SUMIF($C$6:C224,"Entrada",$E$6:E224)-SUMIF($C$6:C224,"Saída",$E$6:E224))</f>
        <v/>
      </c>
    </row>
    <row r="225">
      <c r="A225" s="6" t="n"/>
      <c r="B225" s="7" t="n"/>
      <c r="C225" s="7" t="n"/>
      <c r="D225" s="7" t="n"/>
      <c r="E225" s="4" t="n"/>
      <c r="F225" s="8" t="str">
        <f>IF(E225="","",$C$3+SUMIF($C$6:C225,"Entrada",$E$6:E225)-SUMIF($C$6:C225,"Saída",$E$6:E225))</f>
        <v/>
      </c>
    </row>
    <row r="226">
      <c r="A226" s="6" t="n"/>
      <c r="B226" s="7" t="n"/>
      <c r="C226" s="7" t="n"/>
      <c r="D226" s="7" t="n"/>
      <c r="E226" s="4" t="n"/>
      <c r="F226" s="8" t="str">
        <f>IF(E226="","",$C$3+SUMIF($C$6:C226,"Entrada",$E$6:E226)-SUMIF($C$6:C226,"Saída",$E$6:E226))</f>
        <v/>
      </c>
    </row>
    <row r="227">
      <c r="A227" s="6" t="n"/>
      <c r="B227" s="7" t="n"/>
      <c r="C227" s="7" t="n"/>
      <c r="D227" s="7" t="n"/>
      <c r="E227" s="4" t="n"/>
      <c r="F227" s="8" t="str">
        <f>IF(E227="","",$C$3+SUMIF($C$6:C227,"Entrada",$E$6:E227)-SUMIF($C$6:C227,"Saída",$E$6:E227))</f>
        <v/>
      </c>
    </row>
    <row r="228">
      <c r="A228" s="6" t="n"/>
      <c r="B228" s="7" t="n"/>
      <c r="C228" s="7" t="n"/>
      <c r="D228" s="7" t="n"/>
      <c r="E228" s="4" t="n"/>
      <c r="F228" s="8" t="str">
        <f>IF(E228="","",$C$3+SUMIF($C$6:C228,"Entrada",$E$6:E228)-SUMIF($C$6:C228,"Saída",$E$6:E228))</f>
        <v/>
      </c>
    </row>
    <row r="229">
      <c r="A229" s="6" t="n"/>
      <c r="B229" s="7" t="n"/>
      <c r="C229" s="7" t="n"/>
      <c r="D229" s="7" t="n"/>
      <c r="E229" s="4" t="n"/>
      <c r="F229" s="8" t="str">
        <f>IF(E229="","",$C$3+SUMIF($C$6:C229,"Entrada",$E$6:E229)-SUMIF($C$6:C229,"Saída",$E$6:E229))</f>
        <v/>
      </c>
    </row>
    <row r="230">
      <c r="A230" s="6" t="n"/>
      <c r="B230" s="7" t="n"/>
      <c r="C230" s="7" t="n"/>
      <c r="D230" s="7" t="n"/>
      <c r="E230" s="4" t="n"/>
      <c r="F230" s="8" t="str">
        <f>IF(E230="","",$C$3+SUMIF($C$6:C230,"Entrada",$E$6:E230)-SUMIF($C$6:C230,"Saída",$E$6:E230))</f>
        <v/>
      </c>
    </row>
    <row r="231">
      <c r="A231" s="6" t="n"/>
      <c r="B231" s="7" t="n"/>
      <c r="C231" s="7" t="n"/>
      <c r="D231" s="7" t="n"/>
      <c r="E231" s="4" t="n"/>
      <c r="F231" s="8" t="str">
        <f>IF(E231="","",$C$3+SUMIF($C$6:C231,"Entrada",$E$6:E231)-SUMIF($C$6:C231,"Saída",$E$6:E231))</f>
        <v/>
      </c>
    </row>
    <row r="232">
      <c r="A232" s="6" t="n"/>
      <c r="B232" s="7" t="n"/>
      <c r="C232" s="7" t="n"/>
      <c r="D232" s="7" t="n"/>
      <c r="E232" s="4" t="n"/>
      <c r="F232" s="8" t="str">
        <f>IF(E232="","",$C$3+SUMIF($C$6:C232,"Entrada",$E$6:E232)-SUMIF($C$6:C232,"Saída",$E$6:E232))</f>
        <v/>
      </c>
    </row>
    <row r="233">
      <c r="A233" s="6" t="n"/>
      <c r="B233" s="7" t="n"/>
      <c r="C233" s="7" t="n"/>
      <c r="D233" s="7" t="n"/>
      <c r="E233" s="4" t="n"/>
      <c r="F233" s="8" t="str">
        <f>IF(E233="","",$C$3+SUMIF($C$6:C233,"Entrada",$E$6:E233)-SUMIF($C$6:C233,"Saída",$E$6:E233))</f>
        <v/>
      </c>
    </row>
    <row r="234">
      <c r="A234" s="6" t="n"/>
      <c r="B234" s="7" t="n"/>
      <c r="C234" s="7" t="n"/>
      <c r="D234" s="7" t="n"/>
      <c r="E234" s="4" t="n"/>
      <c r="F234" s="8" t="str">
        <f>IF(E234="","",$C$3+SUMIF($C$6:C234,"Entrada",$E$6:E234)-SUMIF($C$6:C234,"Saída",$E$6:E234))</f>
        <v/>
      </c>
    </row>
    <row r="235">
      <c r="A235" s="6" t="n"/>
      <c r="B235" s="7" t="n"/>
      <c r="C235" s="7" t="n"/>
      <c r="D235" s="7" t="n"/>
      <c r="E235" s="4" t="n"/>
      <c r="F235" s="8" t="str">
        <f>IF(E235="","",$C$3+SUMIF($C$6:C235,"Entrada",$E$6:E235)-SUMIF($C$6:C235,"Saída",$E$6:E235))</f>
        <v/>
      </c>
    </row>
    <row r="236">
      <c r="A236" s="6" t="n"/>
      <c r="B236" s="7" t="n"/>
      <c r="C236" s="7" t="n"/>
      <c r="D236" s="7" t="n"/>
      <c r="E236" s="4" t="n"/>
      <c r="F236" s="8" t="str">
        <f>IF(E236="","",$C$3+SUMIF($C$6:C236,"Entrada",$E$6:E236)-SUMIF($C$6:C236,"Saída",$E$6:E236))</f>
        <v/>
      </c>
    </row>
    <row r="237">
      <c r="A237" s="6" t="n"/>
      <c r="B237" s="7" t="n"/>
      <c r="C237" s="7" t="n"/>
      <c r="D237" s="7" t="n"/>
      <c r="E237" s="4" t="n"/>
      <c r="F237" s="8" t="str">
        <f>IF(E237="","",$C$3+SUMIF($C$6:C237,"Entrada",$E$6:E237)-SUMIF($C$6:C237,"Saída",$E$6:E237))</f>
        <v/>
      </c>
    </row>
    <row r="238">
      <c r="A238" s="6" t="n"/>
      <c r="B238" s="7" t="n"/>
      <c r="C238" s="7" t="n"/>
      <c r="D238" s="7" t="n"/>
      <c r="E238" s="4" t="n"/>
      <c r="F238" s="8" t="str">
        <f>IF(E238="","",$C$3+SUMIF($C$6:C238,"Entrada",$E$6:E238)-SUMIF($C$6:C238,"Saída",$E$6:E238))</f>
        <v/>
      </c>
    </row>
    <row r="239">
      <c r="A239" s="6" t="n"/>
      <c r="B239" s="7" t="n"/>
      <c r="C239" s="7" t="n"/>
      <c r="D239" s="7" t="n"/>
      <c r="E239" s="4" t="n"/>
      <c r="F239" s="8" t="str">
        <f>IF(E239="","",$C$3+SUMIF($C$6:C239,"Entrada",$E$6:E239)-SUMIF($C$6:C239,"Saída",$E$6:E239))</f>
        <v/>
      </c>
    </row>
    <row r="240">
      <c r="A240" s="6" t="n"/>
      <c r="B240" s="7" t="n"/>
      <c r="C240" s="7" t="n"/>
      <c r="D240" s="7" t="n"/>
      <c r="E240" s="4" t="n"/>
      <c r="F240" s="8" t="str">
        <f>IF(E240="","",$C$3+SUMIF($C$6:C240,"Entrada",$E$6:E240)-SUMIF($C$6:C240,"Saída",$E$6:E240))</f>
        <v/>
      </c>
    </row>
    <row r="241">
      <c r="A241" s="6" t="n"/>
      <c r="B241" s="7" t="n"/>
      <c r="C241" s="7" t="n"/>
      <c r="D241" s="7" t="n"/>
      <c r="E241" s="4" t="n"/>
      <c r="F241" s="8" t="str">
        <f>IF(E241="","",$C$3+SUMIF($C$6:C241,"Entrada",$E$6:E241)-SUMIF($C$6:C241,"Saída",$E$6:E241))</f>
        <v/>
      </c>
    </row>
    <row r="242">
      <c r="A242" s="6" t="n"/>
      <c r="B242" s="7" t="n"/>
      <c r="C242" s="7" t="n"/>
      <c r="D242" s="7" t="n"/>
      <c r="E242" s="4" t="n"/>
      <c r="F242" s="8" t="str">
        <f>IF(E242="","",$C$3+SUMIF($C$6:C242,"Entrada",$E$6:E242)-SUMIF($C$6:C242,"Saída",$E$6:E242))</f>
        <v/>
      </c>
    </row>
    <row r="243">
      <c r="A243" s="6" t="n"/>
      <c r="B243" s="7" t="n"/>
      <c r="C243" s="7" t="n"/>
      <c r="D243" s="7" t="n"/>
      <c r="E243" s="4" t="n"/>
      <c r="F243" s="8" t="str">
        <f>IF(E243="","",$C$3+SUMIF($C$6:C243,"Entrada",$E$6:E243)-SUMIF($C$6:C243,"Saída",$E$6:E243))</f>
        <v/>
      </c>
    </row>
    <row r="244">
      <c r="A244" s="6" t="n"/>
      <c r="B244" s="7" t="n"/>
      <c r="C244" s="7" t="n"/>
      <c r="D244" s="7" t="n"/>
      <c r="E244" s="4" t="n"/>
      <c r="F244" s="8" t="str">
        <f>IF(E244="","",$C$3+SUMIF($C$6:C244,"Entrada",$E$6:E244)-SUMIF($C$6:C244,"Saída",$E$6:E244))</f>
        <v/>
      </c>
    </row>
    <row r="245">
      <c r="A245" s="6" t="n"/>
      <c r="B245" s="7" t="n"/>
      <c r="C245" s="7" t="n"/>
      <c r="D245" s="7" t="n"/>
      <c r="E245" s="4" t="n"/>
      <c r="F245" s="8" t="str">
        <f>IF(E245="","",$C$3+SUMIF($C$6:C245,"Entrada",$E$6:E245)-SUMIF($C$6:C245,"Saída",$E$6:E245))</f>
        <v/>
      </c>
    </row>
    <row r="246">
      <c r="A246" s="6" t="n"/>
      <c r="B246" s="7" t="n"/>
      <c r="C246" s="7" t="n"/>
      <c r="D246" s="7" t="n"/>
      <c r="E246" s="4" t="n"/>
      <c r="F246" s="8" t="str">
        <f>IF(E246="","",$C$3+SUMIF($C$6:C246,"Entrada",$E$6:E246)-SUMIF($C$6:C246,"Saída",$E$6:E246))</f>
        <v/>
      </c>
    </row>
    <row r="247">
      <c r="A247" s="6" t="n"/>
      <c r="B247" s="7" t="n"/>
      <c r="C247" s="7" t="n"/>
      <c r="D247" s="7" t="n"/>
      <c r="E247" s="4" t="n"/>
      <c r="F247" s="8" t="str">
        <f>IF(E247="","",$C$3+SUMIF($C$6:C247,"Entrada",$E$6:E247)-SUMIF($C$6:C247,"Saída",$E$6:E247))</f>
        <v/>
      </c>
    </row>
    <row r="248">
      <c r="A248" s="6" t="n"/>
      <c r="B248" s="7" t="n"/>
      <c r="C248" s="7" t="n"/>
      <c r="D248" s="7" t="n"/>
      <c r="E248" s="4" t="n"/>
      <c r="F248" s="8" t="str">
        <f>IF(E248="","",$C$3+SUMIF($C$6:C248,"Entrada",$E$6:E248)-SUMIF($C$6:C248,"Saída",$E$6:E248))</f>
        <v/>
      </c>
    </row>
    <row r="249">
      <c r="A249" s="6" t="n"/>
      <c r="B249" s="7" t="n"/>
      <c r="C249" s="7" t="n"/>
      <c r="D249" s="7" t="n"/>
      <c r="E249" s="4" t="n"/>
      <c r="F249" s="8" t="str">
        <f>IF(E249="","",$C$3+SUMIF($C$6:C249,"Entrada",$E$6:E249)-SUMIF($C$6:C249,"Saída",$E$6:E249))</f>
        <v/>
      </c>
    </row>
    <row r="250">
      <c r="A250" s="6" t="n"/>
      <c r="B250" s="7" t="n"/>
      <c r="C250" s="7" t="n"/>
      <c r="D250" s="7" t="n"/>
      <c r="E250" s="4" t="n"/>
      <c r="F250" s="8" t="str">
        <f>IF(E250="","",$C$3+SUMIF($C$6:C250,"Entrada",$E$6:E250)-SUMIF($C$6:C250,"Saída",$E$6:E250))</f>
        <v/>
      </c>
    </row>
    <row r="251">
      <c r="A251" s="6" t="n"/>
      <c r="B251" s="7" t="n"/>
      <c r="C251" s="7" t="n"/>
      <c r="D251" s="7" t="n"/>
      <c r="E251" s="4" t="n"/>
      <c r="F251" s="8" t="str">
        <f>IF(E251="","",$C$3+SUMIF($C$6:C251,"Entrada",$E$6:E251)-SUMIF($C$6:C251,"Saída",$E$6:E251))</f>
        <v/>
      </c>
    </row>
    <row r="252">
      <c r="A252" s="6" t="n"/>
      <c r="B252" s="7" t="n"/>
      <c r="C252" s="7" t="n"/>
      <c r="D252" s="7" t="n"/>
      <c r="E252" s="4" t="n"/>
      <c r="F252" s="8" t="str">
        <f>IF(E252="","",$C$3+SUMIF($C$6:C252,"Entrada",$E$6:E252)-SUMIF($C$6:C252,"Saída",$E$6:E252))</f>
        <v/>
      </c>
    </row>
    <row r="253">
      <c r="A253" s="6" t="n"/>
      <c r="B253" s="7" t="n"/>
      <c r="C253" s="7" t="n"/>
      <c r="D253" s="7" t="n"/>
      <c r="E253" s="4" t="n"/>
      <c r="F253" s="8" t="str">
        <f>IF(E253="","",$C$3+SUMIF($C$6:C253,"Entrada",$E$6:E253)-SUMIF($C$6:C253,"Saída",$E$6:E253))</f>
        <v/>
      </c>
    </row>
    <row r="254">
      <c r="A254" s="6" t="n"/>
      <c r="B254" s="7" t="n"/>
      <c r="C254" s="7" t="n"/>
      <c r="D254" s="7" t="n"/>
      <c r="E254" s="4" t="n"/>
      <c r="F254" s="8" t="str">
        <f>IF(E254="","",$C$3+SUMIF($C$6:C254,"Entrada",$E$6:E254)-SUMIF($C$6:C254,"Saída",$E$6:E254))</f>
        <v/>
      </c>
    </row>
    <row r="255">
      <c r="A255" s="6" t="n"/>
      <c r="B255" s="7" t="n"/>
      <c r="C255" s="7" t="n"/>
      <c r="D255" s="7" t="n"/>
      <c r="E255" s="4" t="n"/>
      <c r="F255" s="8" t="str">
        <f>IF(E255="","",$C$3+SUMIF($C$6:C255,"Entrada",$E$6:E255)-SUMIF($C$6:C255,"Saída",$E$6:E255))</f>
        <v/>
      </c>
    </row>
    <row r="256">
      <c r="A256" s="6" t="n"/>
      <c r="B256" s="7" t="n"/>
      <c r="C256" s="7" t="n"/>
      <c r="D256" s="7" t="n"/>
      <c r="E256" s="4" t="n"/>
      <c r="F256" s="8" t="str">
        <f>IF(E256="","",$C$3+SUMIF($C$6:C256,"Entrada",$E$6:E256)-SUMIF($C$6:C256,"Saída",$E$6:E256))</f>
        <v/>
      </c>
    </row>
    <row r="257">
      <c r="A257" s="6" t="n"/>
      <c r="B257" s="7" t="n"/>
      <c r="C257" s="7" t="n"/>
      <c r="D257" s="7" t="n"/>
      <c r="E257" s="4" t="n"/>
      <c r="F257" s="8" t="str">
        <f>IF(E257="","",$C$3+SUMIF($C$6:C257,"Entrada",$E$6:E257)-SUMIF($C$6:C257,"Saída",$E$6:E257))</f>
        <v/>
      </c>
    </row>
    <row r="258">
      <c r="A258" s="6" t="n"/>
      <c r="B258" s="7" t="n"/>
      <c r="C258" s="7" t="n"/>
      <c r="D258" s="7" t="n"/>
      <c r="E258" s="4" t="n"/>
      <c r="F258" s="8" t="str">
        <f>IF(E258="","",$C$3+SUMIF($C$6:C258,"Entrada",$E$6:E258)-SUMIF($C$6:C258,"Saída",$E$6:E258))</f>
        <v/>
      </c>
    </row>
    <row r="259">
      <c r="A259" s="6" t="n"/>
      <c r="B259" s="7" t="n"/>
      <c r="C259" s="7" t="n"/>
      <c r="D259" s="7" t="n"/>
      <c r="E259" s="4" t="n"/>
      <c r="F259" s="8" t="str">
        <f>IF(E259="","",$C$3+SUMIF($C$6:C259,"Entrada",$E$6:E259)-SUMIF($C$6:C259,"Saída",$E$6:E259))</f>
        <v/>
      </c>
    </row>
    <row r="260">
      <c r="A260" s="6" t="n"/>
      <c r="B260" s="7" t="n"/>
      <c r="C260" s="7" t="n"/>
      <c r="D260" s="7" t="n"/>
      <c r="E260" s="4" t="n"/>
      <c r="F260" s="8" t="str">
        <f>IF(E260="","",$C$3+SUMIF($C$6:C260,"Entrada",$E$6:E260)-SUMIF($C$6:C260,"Saída",$E$6:E260))</f>
        <v/>
      </c>
    </row>
    <row r="261">
      <c r="A261" s="6" t="n"/>
      <c r="B261" s="7" t="n"/>
      <c r="C261" s="7" t="n"/>
      <c r="D261" s="7" t="n"/>
      <c r="E261" s="4" t="n"/>
      <c r="F261" s="8" t="str">
        <f>IF(E261="","",$C$3+SUMIF($C$6:C261,"Entrada",$E$6:E261)-SUMIF($C$6:C261,"Saída",$E$6:E261))</f>
        <v/>
      </c>
    </row>
    <row r="262">
      <c r="A262" s="6" t="n"/>
      <c r="B262" s="7" t="n"/>
      <c r="C262" s="7" t="n"/>
      <c r="D262" s="7" t="n"/>
      <c r="E262" s="4" t="n"/>
      <c r="F262" s="8" t="str">
        <f>IF(E262="","",$C$3+SUMIF($C$6:C262,"Entrada",$E$6:E262)-SUMIF($C$6:C262,"Saída",$E$6:E262))</f>
        <v/>
      </c>
    </row>
    <row r="263">
      <c r="A263" s="6" t="n"/>
      <c r="B263" s="7" t="n"/>
      <c r="C263" s="7" t="n"/>
      <c r="D263" s="7" t="n"/>
      <c r="E263" s="4" t="n"/>
      <c r="F263" s="8" t="str">
        <f>IF(E263="","",$C$3+SUMIF($C$6:C263,"Entrada",$E$6:E263)-SUMIF($C$6:C263,"Saída",$E$6:E263))</f>
        <v/>
      </c>
    </row>
    <row r="264">
      <c r="A264" s="6" t="n"/>
      <c r="B264" s="7" t="n"/>
      <c r="C264" s="7" t="n"/>
      <c r="D264" s="7" t="n"/>
      <c r="E264" s="4" t="n"/>
      <c r="F264" s="8" t="str">
        <f>IF(E264="","",$C$3+SUMIF($C$6:C264,"Entrada",$E$6:E264)-SUMIF($C$6:C264,"Saída",$E$6:E264))</f>
        <v/>
      </c>
    </row>
    <row r="265">
      <c r="A265" s="6" t="n"/>
      <c r="B265" s="7" t="n"/>
      <c r="C265" s="7" t="n"/>
      <c r="D265" s="7" t="n"/>
      <c r="E265" s="4" t="n"/>
      <c r="F265" s="8" t="str">
        <f>IF(E265="","",$C$3+SUMIF($C$6:C265,"Entrada",$E$6:E265)-SUMIF($C$6:C265,"Saída",$E$6:E265))</f>
        <v/>
      </c>
    </row>
    <row r="266">
      <c r="A266" s="6" t="n"/>
      <c r="B266" s="7" t="n"/>
      <c r="C266" s="7" t="n"/>
      <c r="D266" s="7" t="n"/>
      <c r="E266" s="4" t="n"/>
      <c r="F266" s="8" t="str">
        <f>IF(E266="","",$C$3+SUMIF($C$6:C266,"Entrada",$E$6:E266)-SUMIF($C$6:C266,"Saída",$E$6:E266))</f>
        <v/>
      </c>
    </row>
    <row r="267">
      <c r="A267" s="6" t="n"/>
      <c r="B267" s="7" t="n"/>
      <c r="C267" s="7" t="n"/>
      <c r="D267" s="7" t="n"/>
      <c r="E267" s="4" t="n"/>
      <c r="F267" s="8" t="str">
        <f>IF(E267="","",$C$3+SUMIF($C$6:C267,"Entrada",$E$6:E267)-SUMIF($C$6:C267,"Saída",$E$6:E267))</f>
        <v/>
      </c>
    </row>
    <row r="268">
      <c r="A268" s="6" t="n"/>
      <c r="B268" s="7" t="n"/>
      <c r="C268" s="7" t="n"/>
      <c r="D268" s="7" t="n"/>
      <c r="E268" s="4" t="n"/>
      <c r="F268" s="8" t="str">
        <f>IF(E268="","",$C$3+SUMIF($C$6:C268,"Entrada",$E$6:E268)-SUMIF($C$6:C268,"Saída",$E$6:E268))</f>
        <v/>
      </c>
    </row>
    <row r="269">
      <c r="A269" s="6" t="n"/>
      <c r="B269" s="7" t="n"/>
      <c r="C269" s="7" t="n"/>
      <c r="D269" s="7" t="n"/>
      <c r="E269" s="4" t="n"/>
      <c r="F269" s="8" t="str">
        <f>IF(E269="","",$C$3+SUMIF($C$6:C269,"Entrada",$E$6:E269)-SUMIF($C$6:C269,"Saída",$E$6:E269))</f>
        <v/>
      </c>
    </row>
    <row r="270">
      <c r="A270" s="6" t="n"/>
      <c r="B270" s="7" t="n"/>
      <c r="C270" s="7" t="n"/>
      <c r="D270" s="7" t="n"/>
      <c r="E270" s="4" t="n"/>
      <c r="F270" s="8" t="str">
        <f>IF(E270="","",$C$3+SUMIF($C$6:C270,"Entrada",$E$6:E270)-SUMIF($C$6:C270,"Saída",$E$6:E270))</f>
        <v/>
      </c>
    </row>
    <row r="271">
      <c r="A271" s="6" t="n"/>
      <c r="B271" s="7" t="n"/>
      <c r="C271" s="7" t="n"/>
      <c r="D271" s="7" t="n"/>
      <c r="E271" s="4" t="n"/>
      <c r="F271" s="8" t="str">
        <f>IF(E271="","",$C$3+SUMIF($C$6:C271,"Entrada",$E$6:E271)-SUMIF($C$6:C271,"Saída",$E$6:E271))</f>
        <v/>
      </c>
    </row>
    <row r="272">
      <c r="A272" s="6" t="n"/>
      <c r="B272" s="7" t="n"/>
      <c r="C272" s="7" t="n"/>
      <c r="D272" s="7" t="n"/>
      <c r="E272" s="4" t="n"/>
      <c r="F272" s="8" t="str">
        <f>IF(E272="","",$C$3+SUMIF($C$6:C272,"Entrada",$E$6:E272)-SUMIF($C$6:C272,"Saída",$E$6:E272))</f>
        <v/>
      </c>
    </row>
    <row r="273">
      <c r="A273" s="6" t="n"/>
      <c r="B273" s="7" t="n"/>
      <c r="C273" s="7" t="n"/>
      <c r="D273" s="7" t="n"/>
      <c r="E273" s="4" t="n"/>
      <c r="F273" s="8" t="str">
        <f>IF(E273="","",$C$3+SUMIF($C$6:C273,"Entrada",$E$6:E273)-SUMIF($C$6:C273,"Saída",$E$6:E273))</f>
        <v/>
      </c>
    </row>
    <row r="274">
      <c r="A274" s="6" t="n"/>
      <c r="B274" s="7" t="n"/>
      <c r="C274" s="7" t="n"/>
      <c r="D274" s="7" t="n"/>
      <c r="E274" s="4" t="n"/>
      <c r="F274" s="8" t="str">
        <f>IF(E274="","",$C$3+SUMIF($C$6:C274,"Entrada",$E$6:E274)-SUMIF($C$6:C274,"Saída",$E$6:E274))</f>
        <v/>
      </c>
    </row>
    <row r="275">
      <c r="A275" s="6" t="n"/>
      <c r="B275" s="7" t="n"/>
      <c r="C275" s="7" t="n"/>
      <c r="D275" s="7" t="n"/>
      <c r="E275" s="4" t="n"/>
      <c r="F275" s="8" t="str">
        <f>IF(E275="","",$C$3+SUMIF($C$6:C275,"Entrada",$E$6:E275)-SUMIF($C$6:C275,"Saída",$E$6:E275))</f>
        <v/>
      </c>
    </row>
    <row r="276">
      <c r="A276" s="6" t="n"/>
      <c r="B276" s="7" t="n"/>
      <c r="C276" s="7" t="n"/>
      <c r="D276" s="7" t="n"/>
      <c r="E276" s="4" t="n"/>
      <c r="F276" s="8" t="str">
        <f>IF(E276="","",$C$3+SUMIF($C$6:C276,"Entrada",$E$6:E276)-SUMIF($C$6:C276,"Saída",$E$6:E276))</f>
        <v/>
      </c>
    </row>
    <row r="277">
      <c r="A277" s="6" t="n"/>
      <c r="B277" s="7" t="n"/>
      <c r="C277" s="7" t="n"/>
      <c r="D277" s="7" t="n"/>
      <c r="E277" s="4" t="n"/>
      <c r="F277" s="8" t="str">
        <f>IF(E277="","",$C$3+SUMIF($C$6:C277,"Entrada",$E$6:E277)-SUMIF($C$6:C277,"Saída",$E$6:E277))</f>
        <v/>
      </c>
    </row>
    <row r="278">
      <c r="A278" s="6" t="n"/>
      <c r="B278" s="7" t="n"/>
      <c r="C278" s="7" t="n"/>
      <c r="D278" s="7" t="n"/>
      <c r="E278" s="4" t="n"/>
      <c r="F278" s="8" t="str">
        <f>IF(E278="","",$C$3+SUMIF($C$6:C278,"Entrada",$E$6:E278)-SUMIF($C$6:C278,"Saída",$E$6:E278))</f>
        <v/>
      </c>
    </row>
    <row r="279">
      <c r="A279" s="6" t="n"/>
      <c r="B279" s="7" t="n"/>
      <c r="C279" s="7" t="n"/>
      <c r="D279" s="7" t="n"/>
      <c r="E279" s="4" t="n"/>
      <c r="F279" s="8" t="str">
        <f>IF(E279="","",$C$3+SUMIF($C$6:C279,"Entrada",$E$6:E279)-SUMIF($C$6:C279,"Saída",$E$6:E279))</f>
        <v/>
      </c>
    </row>
    <row r="280">
      <c r="A280" s="6" t="n"/>
      <c r="B280" s="7" t="n"/>
      <c r="C280" s="7" t="n"/>
      <c r="D280" s="7" t="n"/>
      <c r="E280" s="4" t="n"/>
      <c r="F280" s="8" t="str">
        <f>IF(E280="","",$C$3+SUMIF($C$6:C280,"Entrada",$E$6:E280)-SUMIF($C$6:C280,"Saída",$E$6:E280))</f>
        <v/>
      </c>
    </row>
    <row r="281">
      <c r="A281" s="6" t="n"/>
      <c r="B281" s="7" t="n"/>
      <c r="C281" s="7" t="n"/>
      <c r="D281" s="7" t="n"/>
      <c r="E281" s="4" t="n"/>
      <c r="F281" s="8" t="str">
        <f>IF(E281="","",$C$3+SUMIF($C$6:C281,"Entrada",$E$6:E281)-SUMIF($C$6:C281,"Saída",$E$6:E281))</f>
        <v/>
      </c>
    </row>
    <row r="282">
      <c r="A282" s="6" t="n"/>
      <c r="B282" s="7" t="n"/>
      <c r="C282" s="7" t="n"/>
      <c r="D282" s="7" t="n"/>
      <c r="E282" s="4" t="n"/>
      <c r="F282" s="8" t="str">
        <f>IF(E282="","",$C$3+SUMIF($C$6:C282,"Entrada",$E$6:E282)-SUMIF($C$6:C282,"Saída",$E$6:E282))</f>
        <v/>
      </c>
    </row>
    <row r="283">
      <c r="A283" s="6" t="n"/>
      <c r="B283" s="7" t="n"/>
      <c r="C283" s="7" t="n"/>
      <c r="D283" s="7" t="n"/>
      <c r="E283" s="4" t="n"/>
      <c r="F283" s="8" t="str">
        <f>IF(E283="","",$C$3+SUMIF($C$6:C283,"Entrada",$E$6:E283)-SUMIF($C$6:C283,"Saída",$E$6:E283))</f>
        <v/>
      </c>
    </row>
    <row r="284">
      <c r="A284" s="6" t="n"/>
      <c r="B284" s="7" t="n"/>
      <c r="C284" s="7" t="n"/>
      <c r="D284" s="7" t="n"/>
      <c r="E284" s="4" t="n"/>
      <c r="F284" s="8" t="str">
        <f>IF(E284="","",$C$3+SUMIF($C$6:C284,"Entrada",$E$6:E284)-SUMIF($C$6:C284,"Saída",$E$6:E284))</f>
        <v/>
      </c>
    </row>
    <row r="285">
      <c r="A285" s="6" t="n"/>
      <c r="B285" s="7" t="n"/>
      <c r="C285" s="7" t="n"/>
      <c r="D285" s="7" t="n"/>
      <c r="E285" s="4" t="n"/>
      <c r="F285" s="8" t="str">
        <f>IF(E285="","",$C$3+SUMIF($C$6:C285,"Entrada",$E$6:E285)-SUMIF($C$6:C285,"Saída",$E$6:E285))</f>
        <v/>
      </c>
    </row>
    <row r="286">
      <c r="A286" s="6" t="n"/>
      <c r="B286" s="7" t="n"/>
      <c r="C286" s="7" t="n"/>
      <c r="D286" s="7" t="n"/>
      <c r="E286" s="4" t="n"/>
      <c r="F286" s="8" t="str">
        <f>IF(E286="","",$C$3+SUMIF($C$6:C286,"Entrada",$E$6:E286)-SUMIF($C$6:C286,"Saída",$E$6:E286))</f>
        <v/>
      </c>
    </row>
    <row r="287">
      <c r="A287" s="6" t="n"/>
      <c r="B287" s="7" t="n"/>
      <c r="C287" s="7" t="n"/>
      <c r="D287" s="7" t="n"/>
      <c r="E287" s="4" t="n"/>
      <c r="F287" s="8" t="str">
        <f>IF(E287="","",$C$3+SUMIF($C$6:C287,"Entrada",$E$6:E287)-SUMIF($C$6:C287,"Saída",$E$6:E287))</f>
        <v/>
      </c>
    </row>
    <row r="288">
      <c r="A288" s="6" t="n"/>
      <c r="B288" s="7" t="n"/>
      <c r="C288" s="7" t="n"/>
      <c r="D288" s="7" t="n"/>
      <c r="E288" s="4" t="n"/>
      <c r="F288" s="8" t="str">
        <f>IF(E288="","",$C$3+SUMIF($C$6:C288,"Entrada",$E$6:E288)-SUMIF($C$6:C288,"Saída",$E$6:E288))</f>
        <v/>
      </c>
    </row>
    <row r="289">
      <c r="A289" s="6" t="n"/>
      <c r="B289" s="7" t="n"/>
      <c r="C289" s="7" t="n"/>
      <c r="D289" s="7" t="n"/>
      <c r="E289" s="4" t="n"/>
      <c r="F289" s="8" t="str">
        <f>IF(E289="","",$C$3+SUMIF($C$6:C289,"Entrada",$E$6:E289)-SUMIF($C$6:C289,"Saída",$E$6:E289))</f>
        <v/>
      </c>
    </row>
    <row r="290">
      <c r="A290" s="6" t="n"/>
      <c r="B290" s="7" t="n"/>
      <c r="C290" s="7" t="n"/>
      <c r="D290" s="7" t="n"/>
      <c r="E290" s="4" t="n"/>
      <c r="F290" s="8" t="str">
        <f>IF(E290="","",$C$3+SUMIF($C$6:C290,"Entrada",$E$6:E290)-SUMIF($C$6:C290,"Saída",$E$6:E290))</f>
        <v/>
      </c>
    </row>
    <row r="291">
      <c r="A291" s="6" t="n"/>
      <c r="B291" s="7" t="n"/>
      <c r="C291" s="7" t="n"/>
      <c r="D291" s="7" t="n"/>
      <c r="E291" s="4" t="n"/>
      <c r="F291" s="8" t="str">
        <f>IF(E291="","",$C$3+SUMIF($C$6:C291,"Entrada",$E$6:E291)-SUMIF($C$6:C291,"Saída",$E$6:E291))</f>
        <v/>
      </c>
    </row>
    <row r="292">
      <c r="A292" s="6" t="n"/>
      <c r="B292" s="7" t="n"/>
      <c r="C292" s="7" t="n"/>
      <c r="D292" s="7" t="n"/>
      <c r="E292" s="4" t="n"/>
      <c r="F292" s="8" t="str">
        <f>IF(E292="","",$C$3+SUMIF($C$6:C292,"Entrada",$E$6:E292)-SUMIF($C$6:C292,"Saída",$E$6:E292))</f>
        <v/>
      </c>
    </row>
    <row r="293">
      <c r="A293" s="6" t="n"/>
      <c r="B293" s="7" t="n"/>
      <c r="C293" s="7" t="n"/>
      <c r="D293" s="7" t="n"/>
      <c r="E293" s="4" t="n"/>
      <c r="F293" s="8" t="str">
        <f>IF(E293="","",$C$3+SUMIF($C$6:C293,"Entrada",$E$6:E293)-SUMIF($C$6:C293,"Saída",$E$6:E293))</f>
        <v/>
      </c>
    </row>
    <row r="294">
      <c r="A294" s="6" t="n"/>
      <c r="B294" s="7" t="n"/>
      <c r="C294" s="7" t="n"/>
      <c r="D294" s="7" t="n"/>
      <c r="E294" s="4" t="n"/>
      <c r="F294" s="8" t="str">
        <f>IF(E294="","",$C$3+SUMIF($C$6:C294,"Entrada",$E$6:E294)-SUMIF($C$6:C294,"Saída",$E$6:E294))</f>
        <v/>
      </c>
    </row>
    <row r="295">
      <c r="A295" s="6" t="n"/>
      <c r="B295" s="7" t="n"/>
      <c r="C295" s="7" t="n"/>
      <c r="D295" s="7" t="n"/>
      <c r="E295" s="4" t="n"/>
      <c r="F295" s="8" t="str">
        <f>IF(E295="","",$C$3+SUMIF($C$6:C295,"Entrada",$E$6:E295)-SUMIF($C$6:C295,"Saída",$E$6:E295))</f>
        <v/>
      </c>
    </row>
    <row r="296">
      <c r="A296" s="6" t="n"/>
      <c r="B296" s="7" t="n"/>
      <c r="C296" s="7" t="n"/>
      <c r="D296" s="7" t="n"/>
      <c r="E296" s="4" t="n"/>
      <c r="F296" s="8" t="str">
        <f>IF(E296="","",$C$3+SUMIF($C$6:C296,"Entrada",$E$6:E296)-SUMIF($C$6:C296,"Saída",$E$6:E296))</f>
        <v/>
      </c>
    </row>
    <row r="297">
      <c r="A297" s="6" t="n"/>
      <c r="B297" s="7" t="n"/>
      <c r="C297" s="7" t="n"/>
      <c r="D297" s="7" t="n"/>
      <c r="E297" s="4" t="n"/>
      <c r="F297" s="8" t="str">
        <f>IF(E297="","",$C$3+SUMIF($C$6:C297,"Entrada",$E$6:E297)-SUMIF($C$6:C297,"Saída",$E$6:E297))</f>
        <v/>
      </c>
    </row>
    <row r="298">
      <c r="A298" s="6" t="n"/>
      <c r="B298" s="7" t="n"/>
      <c r="C298" s="7" t="n"/>
      <c r="D298" s="7" t="n"/>
      <c r="E298" s="4" t="n"/>
      <c r="F298" s="8" t="str">
        <f>IF(E298="","",$C$3+SUMIF($C$6:C298,"Entrada",$E$6:E298)-SUMIF($C$6:C298,"Saída",$E$6:E298))</f>
        <v/>
      </c>
    </row>
    <row r="299">
      <c r="A299" s="6" t="n"/>
      <c r="B299" s="7" t="n"/>
      <c r="C299" s="7" t="n"/>
      <c r="D299" s="7" t="n"/>
      <c r="E299" s="4" t="n"/>
      <c r="F299" s="8" t="str">
        <f>IF(E299="","",$C$3+SUMIF($C$6:C299,"Entrada",$E$6:E299)-SUMIF($C$6:C299,"Saída",$E$6:E299))</f>
        <v/>
      </c>
    </row>
    <row r="300">
      <c r="A300" s="6" t="n"/>
      <c r="B300" s="7" t="n"/>
      <c r="C300" s="7" t="n"/>
      <c r="D300" s="7" t="n"/>
      <c r="E300" s="4" t="n"/>
      <c r="F300" s="8" t="str">
        <f>IF(E300="","",$C$3+SUMIF($C$6:C300,"Entrada",$E$6:E300)-SUMIF($C$6:C300,"Saída",$E$6:E300))</f>
        <v/>
      </c>
    </row>
    <row r="301">
      <c r="A301" s="6" t="n"/>
      <c r="B301" s="7" t="n"/>
      <c r="C301" s="7" t="n"/>
      <c r="D301" s="7" t="n"/>
      <c r="E301" s="4" t="n"/>
      <c r="F301" s="8" t="str">
        <f>IF(E301="","",$C$3+SUMIF($C$6:C301,"Entrada",$E$6:E301)-SUMIF($C$6:C301,"Saída",$E$6:E301))</f>
        <v/>
      </c>
    </row>
    <row r="302">
      <c r="A302" s="6" t="n"/>
      <c r="B302" s="7" t="n"/>
      <c r="C302" s="7" t="n"/>
      <c r="D302" s="7" t="n"/>
      <c r="E302" s="4" t="n"/>
      <c r="F302" s="8" t="str">
        <f>IF(E302="","",$C$3+SUMIF($C$6:C302,"Entrada",$E$6:E302)-SUMIF($C$6:C302,"Saída",$E$6:E302))</f>
        <v/>
      </c>
    </row>
    <row r="303">
      <c r="A303" s="6" t="n"/>
      <c r="B303" s="7" t="n"/>
      <c r="C303" s="7" t="n"/>
      <c r="D303" s="7" t="n"/>
      <c r="E303" s="4" t="n"/>
      <c r="F303" s="8" t="str">
        <f>IF(E303="","",$C$3+SUMIF($C$6:C303,"Entrada",$E$6:E303)-SUMIF($C$6:C303,"Saída",$E$6:E303))</f>
        <v/>
      </c>
    </row>
    <row r="304">
      <c r="A304" s="6" t="n"/>
      <c r="B304" s="7" t="n"/>
      <c r="C304" s="7" t="n"/>
      <c r="D304" s="7" t="n"/>
      <c r="E304" s="4" t="n"/>
      <c r="F304" s="8" t="str">
        <f>IF(E304="","",$C$3+SUMIF($C$6:C304,"Entrada",$E$6:E304)-SUMIF($C$6:C304,"Saída",$E$6:E304))</f>
        <v/>
      </c>
    </row>
    <row r="305">
      <c r="A305" s="6" t="n"/>
      <c r="B305" s="7" t="n"/>
      <c r="C305" s="7" t="n"/>
      <c r="D305" s="7" t="n"/>
      <c r="E305" s="4" t="n"/>
      <c r="F305" s="8" t="str">
        <f>IF(E305="","",$C$3+SUMIF($C$6:C305,"Entrada",$E$6:E305)-SUMIF($C$6:C305,"Saída",$E$6:E305))</f>
        <v/>
      </c>
    </row>
  </sheetData>
  <conditionalFormatting sqref="F6:F305">
    <cfRule type="expression" priority="1" dxfId="0">
      <formula>AND(ISNUMBER(F6),F6&lt;0)</formula>
    </cfRule>
  </conditionalFormatting>
  <conditionalFormatting sqref="C6:C305">
    <cfRule type="expression" priority="2" dxfId="1">
      <formula>C6="Entrada"</formula>
    </cfRule>
    <cfRule type="expression" priority="3" dxfId="0">
      <formula>C6="Saída"</formula>
    </cfRule>
  </conditionalFormatting>
  <dataValidations count="1">
    <dataValidation sqref="C6:C305" showDropDown="0" showInputMessage="0" showErrorMessage="0" allowBlank="1" type="list">
      <formula1>"Entrada,Saída"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 ht="28" customHeight="1">
      <c r="A1" s="1" t="inlineStr">
        <is>
          <t>Resumo mensal</t>
        </is>
      </c>
    </row>
    <row r="2">
      <c r="A2" s="2" t="inlineStr">
        <is>
          <t>Digite o ano. Entradas, saídas e saldo de cada mês são calculados a partir da aba Lançamentos.</t>
        </is>
      </c>
    </row>
    <row r="3">
      <c r="A3" s="3" t="inlineStr">
        <is>
          <t>Ano</t>
        </is>
      </c>
      <c r="B3" s="9" t="n">
        <v>2027</v>
      </c>
    </row>
    <row r="4"/>
    <row r="5" ht="30" customHeight="1">
      <c r="A5" s="5" t="inlineStr">
        <is>
          <t>Mês</t>
        </is>
      </c>
      <c r="B5" s="5" t="inlineStr">
        <is>
          <t>Entradas</t>
        </is>
      </c>
      <c r="C5" s="5" t="inlineStr">
        <is>
          <t>Saídas</t>
        </is>
      </c>
      <c r="D5" s="5" t="inlineStr">
        <is>
          <t>Resultado</t>
        </is>
      </c>
      <c r="E5" s="5" t="inlineStr">
        <is>
          <t>Saldo no fim do mês</t>
        </is>
      </c>
    </row>
    <row r="6">
      <c r="A6" s="10" t="inlineStr">
        <is>
          <t>Janeiro</t>
        </is>
      </c>
      <c r="B6" s="8">
        <f>SUMIFS('Lançamentos'!$E$6:$E$305,'Lançamentos'!$C$6:$C$305,"Entrada",'Lançamentos'!$A$6:$A$305,"&gt;="&amp;DATE($B$3,1,1),'Lançamentos'!$A$6:$A$305,"&lt;"&amp;DATE($B$3,2,1))</f>
        <v>5950.0</v>
      </c>
      <c r="C6" s="8">
        <f>SUMIFS('Lançamentos'!$E$6:$E$305,'Lançamentos'!$C$6:$C$305,"Saída",'Lançamentos'!$A$6:$A$305,"&gt;="&amp;DATE($B$3,1,1),'Lançamentos'!$A$6:$A$305,"&lt;"&amp;DATE($B$3,2,1))</f>
        <v>3360.0</v>
      </c>
      <c r="D6" s="11">
        <f>B6-C6</f>
        <v>2590.0</v>
      </c>
      <c r="E6" s="8">
        <f>'Lançamentos'!$C$3+SUM($D$6:D6)</f>
        <v>5090.0</v>
      </c>
    </row>
    <row r="7">
      <c r="A7" s="10" t="inlineStr">
        <is>
          <t>Fevereiro</t>
        </is>
      </c>
      <c r="B7" s="8">
        <f>SUMIFS('Lançamentos'!$E$6:$E$305,'Lançamentos'!$C$6:$C$305,"Entrada",'Lançamentos'!$A$6:$A$305,"&gt;="&amp;DATE($B$3,2,1),'Lançamentos'!$A$6:$A$305,"&lt;"&amp;DATE($B$3,3,1))</f>
        <v>5400.0</v>
      </c>
      <c r="C7" s="8">
        <f>SUMIFS('Lançamentos'!$E$6:$E$305,'Lançamentos'!$C$6:$C$305,"Saída",'Lançamentos'!$A$6:$A$305,"&gt;="&amp;DATE($B$3,2,1),'Lançamentos'!$A$6:$A$305,"&lt;"&amp;DATE($B$3,3,1))</f>
        <v>3400.0</v>
      </c>
      <c r="D7" s="11">
        <f>B7-C7</f>
        <v>2000.0</v>
      </c>
      <c r="E7" s="8">
        <f>'Lançamentos'!$C$3+SUM($D$6:D7)</f>
        <v>7090.0</v>
      </c>
    </row>
    <row r="8">
      <c r="A8" s="10" t="inlineStr">
        <is>
          <t>Março</t>
        </is>
      </c>
      <c r="B8" s="8">
        <f>SUMIFS('Lançamentos'!$E$6:$E$305,'Lançamentos'!$C$6:$C$305,"Entrada",'Lançamentos'!$A$6:$A$305,"&gt;="&amp;DATE($B$3,3,1),'Lançamentos'!$A$6:$A$305,"&lt;"&amp;DATE($B$3,4,1))</f>
        <v>4100.0</v>
      </c>
      <c r="C8" s="8">
        <f>SUMIFS('Lançamentos'!$E$6:$E$305,'Lançamentos'!$C$6:$C$305,"Saída",'Lançamentos'!$A$6:$A$305,"&gt;="&amp;DATE($B$3,3,1),'Lançamentos'!$A$6:$A$305,"&lt;"&amp;DATE($B$3,4,1))</f>
        <v>1820.0</v>
      </c>
      <c r="D8" s="11">
        <f>B8-C8</f>
        <v>2280.0</v>
      </c>
      <c r="E8" s="8">
        <f>'Lançamentos'!$C$3+SUM($D$6:D8)</f>
        <v>9370.0</v>
      </c>
    </row>
    <row r="9">
      <c r="A9" s="10" t="inlineStr">
        <is>
          <t>Abril</t>
        </is>
      </c>
      <c r="B9" s="8">
        <f>SUMIFS('Lançamentos'!$E$6:$E$305,'Lançamentos'!$C$6:$C$305,"Entrada",'Lançamentos'!$A$6:$A$305,"&gt;="&amp;DATE($B$3,4,1),'Lançamentos'!$A$6:$A$305,"&lt;"&amp;DATE($B$3,5,1))</f>
        <v>0.0</v>
      </c>
      <c r="C9" s="8">
        <f>SUMIFS('Lançamentos'!$E$6:$E$305,'Lançamentos'!$C$6:$C$305,"Saída",'Lançamentos'!$A$6:$A$305,"&gt;="&amp;DATE($B$3,4,1),'Lançamentos'!$A$6:$A$305,"&lt;"&amp;DATE($B$3,5,1))</f>
        <v>0.0</v>
      </c>
      <c r="D9" s="11">
        <f>B9-C9</f>
        <v>0.0</v>
      </c>
      <c r="E9" s="8">
        <f>'Lançamentos'!$C$3+SUM($D$6:D9)</f>
        <v>9370.0</v>
      </c>
    </row>
    <row r="10">
      <c r="A10" s="10" t="inlineStr">
        <is>
          <t>Maio</t>
        </is>
      </c>
      <c r="B10" s="8">
        <f>SUMIFS('Lançamentos'!$E$6:$E$305,'Lançamentos'!$C$6:$C$305,"Entrada",'Lançamentos'!$A$6:$A$305,"&gt;="&amp;DATE($B$3,5,1),'Lançamentos'!$A$6:$A$305,"&lt;"&amp;DATE($B$3,6,1))</f>
        <v>0.0</v>
      </c>
      <c r="C10" s="8">
        <f>SUMIFS('Lançamentos'!$E$6:$E$305,'Lançamentos'!$C$6:$C$305,"Saída",'Lançamentos'!$A$6:$A$305,"&gt;="&amp;DATE($B$3,5,1),'Lançamentos'!$A$6:$A$305,"&lt;"&amp;DATE($B$3,6,1))</f>
        <v>0.0</v>
      </c>
      <c r="D10" s="11">
        <f>B10-C10</f>
        <v>0.0</v>
      </c>
      <c r="E10" s="8">
        <f>'Lançamentos'!$C$3+SUM($D$6:D10)</f>
        <v>9370.0</v>
      </c>
    </row>
    <row r="11">
      <c r="A11" s="10" t="inlineStr">
        <is>
          <t>Junho</t>
        </is>
      </c>
      <c r="B11" s="8">
        <f>SUMIFS('Lançamentos'!$E$6:$E$305,'Lançamentos'!$C$6:$C$305,"Entrada",'Lançamentos'!$A$6:$A$305,"&gt;="&amp;DATE($B$3,6,1),'Lançamentos'!$A$6:$A$305,"&lt;"&amp;DATE($B$3,7,1))</f>
        <v>0.0</v>
      </c>
      <c r="C11" s="8">
        <f>SUMIFS('Lançamentos'!$E$6:$E$305,'Lançamentos'!$C$6:$C$305,"Saída",'Lançamentos'!$A$6:$A$305,"&gt;="&amp;DATE($B$3,6,1),'Lançamentos'!$A$6:$A$305,"&lt;"&amp;DATE($B$3,7,1))</f>
        <v>0.0</v>
      </c>
      <c r="D11" s="11">
        <f>B11-C11</f>
        <v>0.0</v>
      </c>
      <c r="E11" s="8">
        <f>'Lançamentos'!$C$3+SUM($D$6:D11)</f>
        <v>9370.0</v>
      </c>
    </row>
    <row r="12">
      <c r="A12" s="10" t="inlineStr">
        <is>
          <t>Julho</t>
        </is>
      </c>
      <c r="B12" s="8">
        <f>SUMIFS('Lançamentos'!$E$6:$E$305,'Lançamentos'!$C$6:$C$305,"Entrada",'Lançamentos'!$A$6:$A$305,"&gt;="&amp;DATE($B$3,7,1),'Lançamentos'!$A$6:$A$305,"&lt;"&amp;DATE($B$3,8,1))</f>
        <v>0.0</v>
      </c>
      <c r="C12" s="8">
        <f>SUMIFS('Lançamentos'!$E$6:$E$305,'Lançamentos'!$C$6:$C$305,"Saída",'Lançamentos'!$A$6:$A$305,"&gt;="&amp;DATE($B$3,7,1),'Lançamentos'!$A$6:$A$305,"&lt;"&amp;DATE($B$3,8,1))</f>
        <v>0.0</v>
      </c>
      <c r="D12" s="11">
        <f>B12-C12</f>
        <v>0.0</v>
      </c>
      <c r="E12" s="8">
        <f>'Lançamentos'!$C$3+SUM($D$6:D12)</f>
        <v>9370.0</v>
      </c>
    </row>
    <row r="13">
      <c r="A13" s="10" t="inlineStr">
        <is>
          <t>Agosto</t>
        </is>
      </c>
      <c r="B13" s="8">
        <f>SUMIFS('Lançamentos'!$E$6:$E$305,'Lançamentos'!$C$6:$C$305,"Entrada",'Lançamentos'!$A$6:$A$305,"&gt;="&amp;DATE($B$3,8,1),'Lançamentos'!$A$6:$A$305,"&lt;"&amp;DATE($B$3,9,1))</f>
        <v>0.0</v>
      </c>
      <c r="C13" s="8">
        <f>SUMIFS('Lançamentos'!$E$6:$E$305,'Lançamentos'!$C$6:$C$305,"Saída",'Lançamentos'!$A$6:$A$305,"&gt;="&amp;DATE($B$3,8,1),'Lançamentos'!$A$6:$A$305,"&lt;"&amp;DATE($B$3,9,1))</f>
        <v>0.0</v>
      </c>
      <c r="D13" s="11">
        <f>B13-C13</f>
        <v>0.0</v>
      </c>
      <c r="E13" s="8">
        <f>'Lançamentos'!$C$3+SUM($D$6:D13)</f>
        <v>9370.0</v>
      </c>
    </row>
    <row r="14">
      <c r="A14" s="10" t="inlineStr">
        <is>
          <t>Setembro</t>
        </is>
      </c>
      <c r="B14" s="8">
        <f>SUMIFS('Lançamentos'!$E$6:$E$305,'Lançamentos'!$C$6:$C$305,"Entrada",'Lançamentos'!$A$6:$A$305,"&gt;="&amp;DATE($B$3,9,1),'Lançamentos'!$A$6:$A$305,"&lt;"&amp;DATE($B$3,10,1))</f>
        <v>0.0</v>
      </c>
      <c r="C14" s="8">
        <f>SUMIFS('Lançamentos'!$E$6:$E$305,'Lançamentos'!$C$6:$C$305,"Saída",'Lançamentos'!$A$6:$A$305,"&gt;="&amp;DATE($B$3,9,1),'Lançamentos'!$A$6:$A$305,"&lt;"&amp;DATE($B$3,10,1))</f>
        <v>0.0</v>
      </c>
      <c r="D14" s="11">
        <f>B14-C14</f>
        <v>0.0</v>
      </c>
      <c r="E14" s="8">
        <f>'Lançamentos'!$C$3+SUM($D$6:D14)</f>
        <v>9370.0</v>
      </c>
    </row>
    <row r="15">
      <c r="A15" s="10" t="inlineStr">
        <is>
          <t>Outubro</t>
        </is>
      </c>
      <c r="B15" s="8">
        <f>SUMIFS('Lançamentos'!$E$6:$E$305,'Lançamentos'!$C$6:$C$305,"Entrada",'Lançamentos'!$A$6:$A$305,"&gt;="&amp;DATE($B$3,10,1),'Lançamentos'!$A$6:$A$305,"&lt;"&amp;DATE($B$3,11,1))</f>
        <v>0.0</v>
      </c>
      <c r="C15" s="8">
        <f>SUMIFS('Lançamentos'!$E$6:$E$305,'Lançamentos'!$C$6:$C$305,"Saída",'Lançamentos'!$A$6:$A$305,"&gt;="&amp;DATE($B$3,10,1),'Lançamentos'!$A$6:$A$305,"&lt;"&amp;DATE($B$3,11,1))</f>
        <v>0.0</v>
      </c>
      <c r="D15" s="11">
        <f>B15-C15</f>
        <v>0.0</v>
      </c>
      <c r="E15" s="8">
        <f>'Lançamentos'!$C$3+SUM($D$6:D15)</f>
        <v>9370.0</v>
      </c>
    </row>
    <row r="16">
      <c r="A16" s="10" t="inlineStr">
        <is>
          <t>Novembro</t>
        </is>
      </c>
      <c r="B16" s="8">
        <f>SUMIFS('Lançamentos'!$E$6:$E$305,'Lançamentos'!$C$6:$C$305,"Entrada",'Lançamentos'!$A$6:$A$305,"&gt;="&amp;DATE($B$3,11,1),'Lançamentos'!$A$6:$A$305,"&lt;"&amp;DATE($B$3,12,1))</f>
        <v>0.0</v>
      </c>
      <c r="C16" s="8">
        <f>SUMIFS('Lançamentos'!$E$6:$E$305,'Lançamentos'!$C$6:$C$305,"Saída",'Lançamentos'!$A$6:$A$305,"&gt;="&amp;DATE($B$3,11,1),'Lançamentos'!$A$6:$A$305,"&lt;"&amp;DATE($B$3,12,1))</f>
        <v>0.0</v>
      </c>
      <c r="D16" s="11">
        <f>B16-C16</f>
        <v>0.0</v>
      </c>
      <c r="E16" s="8">
        <f>'Lançamentos'!$C$3+SUM($D$6:D16)</f>
        <v>9370.0</v>
      </c>
    </row>
    <row r="17">
      <c r="A17" s="10" t="inlineStr">
        <is>
          <t>Dezembro</t>
        </is>
      </c>
      <c r="B17" s="8">
        <f>SUMIFS('Lançamentos'!$E$6:$E$305,'Lançamentos'!$C$6:$C$305,"Entrada",'Lançamentos'!$A$6:$A$305,"&gt;="&amp;DATE($B$3,12,1),'Lançamentos'!$A$6:$A$305,"&lt;"&amp;DATE($B$3,13,1))</f>
        <v>0.0</v>
      </c>
      <c r="C17" s="8">
        <f>SUMIFS('Lançamentos'!$E$6:$E$305,'Lançamentos'!$C$6:$C$305,"Saída",'Lançamentos'!$A$6:$A$305,"&gt;="&amp;DATE($B$3,12,1),'Lançamentos'!$A$6:$A$305,"&lt;"&amp;DATE($B$3,13,1))</f>
        <v>0.0</v>
      </c>
      <c r="D17" s="11">
        <f>B17-C17</f>
        <v>0.0</v>
      </c>
      <c r="E17" s="8">
        <f>'Lançamentos'!$C$3+SUM($D$6:D17)</f>
        <v>9370.0</v>
      </c>
    </row>
    <row r="18">
      <c r="A18" s="12" t="inlineStr">
        <is>
          <t>Ano</t>
        </is>
      </c>
      <c r="B18" s="13">
        <f>SUM(B6:B17)</f>
        <v>15450.0</v>
      </c>
      <c r="C18" s="13">
        <f>SUM(C6:C17)</f>
        <v>8580.0</v>
      </c>
      <c r="D18" s="13">
        <f>B18-C18</f>
        <v>6870.0</v>
      </c>
      <c r="E18" s="13">
        <f>E17</f>
        <v>9370.0</v>
      </c>
    </row>
  </sheetData>
  <conditionalFormatting sqref="D6:E17">
    <cfRule type="expression" priority="1" dxfId="0">
      <formula>D6&lt;0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3" t="n">
        <v>1</v>
      </c>
      <c r="B3" s="14" t="inlineStr">
        <is>
          <t>Digite o saldo inicial na célula amarela da aba Lançamentos (o que você tinha em caixa antes do primeiro lançamento).</t>
        </is>
      </c>
    </row>
    <row r="4" ht="18" customHeight="1">
      <c r="A4" s="3" t="n">
        <v>2</v>
      </c>
      <c r="B4" s="14" t="inlineStr">
        <is>
          <t>Lance cada movimento em uma linha: data, descrição, Entrada ou Saída, categoria e valor, sempre positivo.</t>
        </is>
      </c>
    </row>
    <row r="5" ht="18" customHeight="1">
      <c r="A5" s="3" t="n">
        <v>3</v>
      </c>
      <c r="B5" s="14" t="inlineStr">
        <is>
          <t>A coluna Saldo mostra quanto sobra depois de cada lançamento. Fica vermelha quando o saldo é negativo.</t>
        </is>
      </c>
    </row>
    <row r="6" ht="18" customHeight="1">
      <c r="A6" s="3" t="n">
        <v>4</v>
      </c>
      <c r="B6" s="14" t="inlineStr">
        <is>
          <t>Na aba Resumo mensal, escolha o ano; o resumo soma as entradas e as saídas de cada mês.</t>
        </is>
      </c>
    </row>
    <row r="7" ht="18" customHeight="1">
      <c r="A7" s="3" t="n">
        <v>5</v>
      </c>
      <c r="B7" s="14" t="inlineStr">
        <is>
          <t>Lance os movimentos em ordem de data para que o saldo corrente faça sentido linha a linha.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Fluxo de caixa simples</dc:title>
  <dc:description>Entradas e saídas com saldo corrente e resumo mensal do ano.</dc:description>
  <dcterms:created xsi:type="dcterms:W3CDTF">2026-10-21T15:55:48Z</dcterms:created>
  <dcterms:modified xsi:type="dcterms:W3CDTF">2026-10-21T15:55:49Z</dcterms:modified>
  <cp:keywords>modelo, planilha, Excel na prática</cp:keywords>
</cp:coreProperties>
</file>