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tos" sheetId="1" state="visible" r:id="rId1"/>
    <sheet name="Movimentações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0.0%"/>
    <numFmt numFmtId="166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  <font>
      <name val="Calibri"/>
      <b val="1"/>
      <color rgb="001B2A4A"/>
      <sz val="12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</fills>
  <borders count="2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3" borderId="1" pivotButton="0" quotePrefix="0" xfId="0"/>
    <xf numFmtId="3" fontId="4" fillId="3" borderId="1" pivotButton="0" quotePrefix="0" xfId="0"/>
    <xf numFmtId="164" fontId="4" fillId="3" borderId="1" pivotButton="0" quotePrefix="0" xfId="0"/>
    <xf numFmtId="3" fontId="4" fillId="4" borderId="1" pivotButton="0" quotePrefix="0" xfId="0"/>
    <xf numFmtId="3" fontId="5" fillId="4" borderId="1" pivotButton="0" quotePrefix="0" xfId="0"/>
    <xf numFmtId="0" fontId="5" fillId="4" borderId="1" applyAlignment="1" pivotButton="0" quotePrefix="0" xfId="0">
      <alignment horizontal="center" vertical="center"/>
    </xf>
    <xf numFmtId="164" fontId="4" fillId="4" borderId="1" pivotButton="0" quotePrefix="0" xfId="0"/>
    <xf numFmtId="165" fontId="4" fillId="4" borderId="1" pivotButton="0" quotePrefix="0" xfId="0"/>
    <xf numFmtId="0" fontId="4" fillId="0" borderId="0" pivotButton="0" quotePrefix="0" xfId="0"/>
    <xf numFmtId="164" fontId="5" fillId="4" borderId="1" pivotButton="0" quotePrefix="0" xfId="0"/>
    <xf numFmtId="166" fontId="4" fillId="3" borderId="1" pivotButton="0" quotePrefix="0" xfId="0"/>
    <xf numFmtId="0" fontId="4" fillId="4" borderId="1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CE3B0"/>
          <bgColor rgb="00FCE3B0"/>
        </patternFill>
      </fill>
    </dxf>
    <dxf>
      <fill>
        <patternFill patternType="solid">
          <fgColor rgb="00F7C9C4"/>
          <bgColor rgb="00F7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P1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  <col width="11" customWidth="1" min="8" max="8"/>
    <col width="11" customWidth="1" min="9" max="9"/>
    <col width="13" customWidth="1" min="10" max="10"/>
    <col width="16" customWidth="1" min="11" max="11"/>
    <col width="14" customWidth="1" min="12" max="12"/>
    <col width="11" customWidth="1" min="13" max="13"/>
    <col width="3" customWidth="1" min="14" max="14"/>
    <col width="28" customWidth="1" min="15" max="15"/>
    <col width="16" customWidth="1" min="16" max="16"/>
  </cols>
  <sheetData>
    <row r="1" ht="28" customHeight="1">
      <c r="A1" s="1" t="inlineStr">
        <is>
          <t>Produtos e situação do estoque</t>
        </is>
      </c>
    </row>
    <row r="2">
      <c r="A2" s="2" t="inlineStr">
        <is>
          <t>Cadastre os produtos nas colunas amarelas. Entradas, saídas, estoque atual e situação vêm das movimentações.</t>
        </is>
      </c>
    </row>
    <row r="3"/>
    <row r="4" ht="42" customHeight="1">
      <c r="A4" s="3" t="inlineStr">
        <is>
          <t>Código</t>
        </is>
      </c>
      <c r="B4" s="3" t="inlineStr">
        <is>
          <t>Produto</t>
        </is>
      </c>
      <c r="C4" s="3" t="inlineStr">
        <is>
          <t>Categoria</t>
        </is>
      </c>
      <c r="D4" s="3" t="inlineStr">
        <is>
          <t>Estoque inicial</t>
        </is>
      </c>
      <c r="E4" s="3" t="inlineStr">
        <is>
          <t>Estoque mínimo</t>
        </is>
      </c>
      <c r="F4" s="3" t="inlineStr">
        <is>
          <t>Preço de custo</t>
        </is>
      </c>
      <c r="G4" s="3" t="inlineStr">
        <is>
          <t>Preço de venda</t>
        </is>
      </c>
      <c r="H4" s="3" t="inlineStr">
        <is>
          <t>Entradas</t>
        </is>
      </c>
      <c r="I4" s="3" t="inlineStr">
        <is>
          <t>Saídas</t>
        </is>
      </c>
      <c r="J4" s="3" t="inlineStr">
        <is>
          <t>Estoque atual</t>
        </is>
      </c>
      <c r="K4" s="3" t="inlineStr">
        <is>
          <t>Situação</t>
        </is>
      </c>
      <c r="L4" s="3" t="inlineStr">
        <is>
          <t>Valor em estoque (custo)</t>
        </is>
      </c>
      <c r="M4" s="3" t="inlineStr">
        <is>
          <t>Margem</t>
        </is>
      </c>
      <c r="O4" s="4" t="inlineStr">
        <is>
          <t>Resumo</t>
        </is>
      </c>
    </row>
    <row r="5">
      <c r="A5" s="5" t="inlineStr">
        <is>
          <t>P001</t>
        </is>
      </c>
      <c r="B5" s="5" t="inlineStr">
        <is>
          <t>Caneta azul</t>
        </is>
      </c>
      <c r="C5" s="5" t="inlineStr">
        <is>
          <t>Papelaria</t>
        </is>
      </c>
      <c r="D5" s="6" t="n">
        <v>100</v>
      </c>
      <c r="E5" s="6" t="n">
        <v>40</v>
      </c>
      <c r="F5" s="7" t="n">
        <v>1.2</v>
      </c>
      <c r="G5" s="7" t="n">
        <v>3.5</v>
      </c>
      <c r="H5" s="8">
        <f>IF(A5="","",SUMIFS('Movimentações'!$E$5:$E$504,'Movimentações'!$B$5:$B$504,A5,'Movimentações'!$D$5:$D$504,"Entrada"))</f>
        <v>200.0</v>
      </c>
      <c r="I5" s="8">
        <f>IF(A5="","",SUMIFS('Movimentações'!$E$5:$E$504,'Movimentações'!$B$5:$B$504,A5,'Movimentações'!$D$5:$D$504,"Saída"))</f>
        <v>85.0</v>
      </c>
      <c r="J5" s="9">
        <f>IF(A5="","",D5+H5-I5)</f>
        <v>215.0</v>
      </c>
      <c r="K5" s="10" t="str">
        <f>IF(A5="","",IF(J5&lt;=0,"Sem estoque",IF(J5&lt;=E5,"Repor","OK")))</f>
        <v>OK</v>
      </c>
      <c r="L5" s="11">
        <f>IF(A5="","",J5*F5)</f>
        <v>258.0</v>
      </c>
      <c r="M5" s="12">
        <f>IF(OR(A5="",G5=0),"",(G5-F5)/G5)</f>
        <v>0.6571428571428571</v>
      </c>
      <c r="O5" s="13" t="inlineStr">
        <is>
          <t>Produtos cadastrados</t>
        </is>
      </c>
      <c r="P5" s="9">
        <f>COUNTA(A5:A104)</f>
        <v>6</v>
      </c>
    </row>
    <row r="6">
      <c r="A6" s="5" t="inlineStr">
        <is>
          <t>P002</t>
        </is>
      </c>
      <c r="B6" s="5" t="inlineStr">
        <is>
          <t>Caderno 96 folhas</t>
        </is>
      </c>
      <c r="C6" s="5" t="inlineStr">
        <is>
          <t>Papelaria</t>
        </is>
      </c>
      <c r="D6" s="6" t="n">
        <v>30</v>
      </c>
      <c r="E6" s="6" t="n">
        <v>15</v>
      </c>
      <c r="F6" s="7" t="n">
        <v>9.800000000000001</v>
      </c>
      <c r="G6" s="7" t="n">
        <v>19.9</v>
      </c>
      <c r="H6" s="8">
        <f>IF(A6="","",SUMIFS('Movimentações'!$E$5:$E$504,'Movimentações'!$B$5:$B$504,A6,'Movimentações'!$D$5:$D$504,"Entrada"))</f>
        <v>0.0</v>
      </c>
      <c r="I6" s="8">
        <f>IF(A6="","",SUMIFS('Movimentações'!$E$5:$E$504,'Movimentações'!$B$5:$B$504,A6,'Movimentações'!$D$5:$D$504,"Saída"))</f>
        <v>18.0</v>
      </c>
      <c r="J6" s="9">
        <f>IF(A6="","",D6+H6-I6)</f>
        <v>12.0</v>
      </c>
      <c r="K6" s="10" t="str">
        <f>IF(A6="","",IF(J6&lt;=0,"Sem estoque",IF(J6&lt;=E6,"Repor","OK")))</f>
        <v>Repor</v>
      </c>
      <c r="L6" s="11">
        <f>IF(A6="","",J6*F6)</f>
        <v>117.60000000000001</v>
      </c>
      <c r="M6" s="12">
        <f>IF(OR(A6="",G6=0),"",(G6-F6)/G6)</f>
        <v>0.507537688442211</v>
      </c>
      <c r="O6" s="13" t="inlineStr">
        <is>
          <t>Itens para repor ou sem estoque</t>
        </is>
      </c>
      <c r="P6" s="9">
        <f>COUNTIF(K5:K104,"Repor")+COUNTIF(K5:K104,"Sem estoque")</f>
        <v>4.0</v>
      </c>
    </row>
    <row r="7">
      <c r="A7" s="5" t="inlineStr">
        <is>
          <t>P003</t>
        </is>
      </c>
      <c r="B7" s="5" t="inlineStr">
        <is>
          <t>Mochila escolar</t>
        </is>
      </c>
      <c r="C7" s="5" t="inlineStr">
        <is>
          <t>Acessórios</t>
        </is>
      </c>
      <c r="D7" s="6" t="n">
        <v>12</v>
      </c>
      <c r="E7" s="6" t="n">
        <v>5</v>
      </c>
      <c r="F7" s="7" t="n">
        <v>62</v>
      </c>
      <c r="G7" s="7" t="n">
        <v>129</v>
      </c>
      <c r="H7" s="8">
        <f>IF(A7="","",SUMIFS('Movimentações'!$E$5:$E$504,'Movimentações'!$B$5:$B$504,A7,'Movimentações'!$D$5:$D$504,"Entrada"))</f>
        <v>0.0</v>
      </c>
      <c r="I7" s="8">
        <f>IF(A7="","",SUMIFS('Movimentações'!$E$5:$E$504,'Movimentações'!$B$5:$B$504,A7,'Movimentações'!$D$5:$D$504,"Saída"))</f>
        <v>9.0</v>
      </c>
      <c r="J7" s="9">
        <f>IF(A7="","",D7+H7-I7)</f>
        <v>3.0</v>
      </c>
      <c r="K7" s="10" t="str">
        <f>IF(A7="","",IF(J7&lt;=0,"Sem estoque",IF(J7&lt;=E7,"Repor","OK")))</f>
        <v>Repor</v>
      </c>
      <c r="L7" s="11">
        <f>IF(A7="","",J7*F7)</f>
        <v>186.0</v>
      </c>
      <c r="M7" s="12">
        <f>IF(OR(A7="",G7=0),"",(G7-F7)/G7)</f>
        <v>0.5193798449612403</v>
      </c>
      <c r="O7" s="13" t="inlineStr">
        <is>
          <t>Valor total em estoque (custo)</t>
        </is>
      </c>
      <c r="P7" s="14">
        <f>SUM(L5:L104)</f>
        <v>1333.1</v>
      </c>
    </row>
    <row r="8">
      <c r="A8" s="5" t="inlineStr">
        <is>
          <t>P004</t>
        </is>
      </c>
      <c r="B8" s="5" t="inlineStr">
        <is>
          <t>Garrafa térmica</t>
        </is>
      </c>
      <c r="C8" s="5" t="inlineStr">
        <is>
          <t>Acessórios</t>
        </is>
      </c>
      <c r="D8" s="6" t="n">
        <v>20</v>
      </c>
      <c r="E8" s="6" t="n">
        <v>8</v>
      </c>
      <c r="F8" s="7" t="n">
        <v>28</v>
      </c>
      <c r="G8" s="7" t="n">
        <v>59.9</v>
      </c>
      <c r="H8" s="8">
        <f>IF(A8="","",SUMIFS('Movimentações'!$E$5:$E$504,'Movimentações'!$B$5:$B$504,A8,'Movimentações'!$D$5:$D$504,"Entrada"))</f>
        <v>0.0</v>
      </c>
      <c r="I8" s="8">
        <f>IF(A8="","",SUMIFS('Movimentações'!$E$5:$E$504,'Movimentações'!$B$5:$B$504,A8,'Movimentações'!$D$5:$D$504,"Saída"))</f>
        <v>14.0</v>
      </c>
      <c r="J8" s="9">
        <f>IF(A8="","",D8+H8-I8)</f>
        <v>6.0</v>
      </c>
      <c r="K8" s="10" t="str">
        <f>IF(A8="","",IF(J8&lt;=0,"Sem estoque",IF(J8&lt;=E8,"Repor","OK")))</f>
        <v>Repor</v>
      </c>
      <c r="L8" s="11">
        <f>IF(A8="","",J8*F8)</f>
        <v>168.0</v>
      </c>
      <c r="M8" s="12">
        <f>IF(OR(A8="",G8=0),"",(G8-F8)/G8)</f>
        <v>0.5325542570951586</v>
      </c>
    </row>
    <row r="9">
      <c r="A9" s="5" t="inlineStr">
        <is>
          <t>P005</t>
        </is>
      </c>
      <c r="B9" s="5" t="inlineStr">
        <is>
          <t>Pilha AA (cartela)</t>
        </is>
      </c>
      <c r="C9" s="5" t="inlineStr">
        <is>
          <t>Eletrônicos</t>
        </is>
      </c>
      <c r="D9" s="6" t="n">
        <v>50</v>
      </c>
      <c r="E9" s="6" t="n">
        <v>20</v>
      </c>
      <c r="F9" s="7" t="n">
        <v>7.5</v>
      </c>
      <c r="G9" s="7" t="n">
        <v>16</v>
      </c>
      <c r="H9" s="8">
        <f>IF(A9="","",SUMIFS('Movimentações'!$E$5:$E$504,'Movimentações'!$B$5:$B$504,A9,'Movimentações'!$D$5:$D$504,"Entrada"))</f>
        <v>0.0</v>
      </c>
      <c r="I9" s="8">
        <f>IF(A9="","",SUMIFS('Movimentações'!$E$5:$E$504,'Movimentações'!$B$5:$B$504,A9,'Movimentações'!$D$5:$D$504,"Saída"))</f>
        <v>33.0</v>
      </c>
      <c r="J9" s="9">
        <f>IF(A9="","",D9+H9-I9)</f>
        <v>17.0</v>
      </c>
      <c r="K9" s="10" t="str">
        <f>IF(A9="","",IF(J9&lt;=0,"Sem estoque",IF(J9&lt;=E9,"Repor","OK")))</f>
        <v>Repor</v>
      </c>
      <c r="L9" s="11">
        <f>IF(A9="","",J9*F9)</f>
        <v>127.5</v>
      </c>
      <c r="M9" s="12">
        <f>IF(OR(A9="",G9=0),"",(G9-F9)/G9)</f>
        <v>0.53125</v>
      </c>
    </row>
    <row r="10">
      <c r="A10" s="5" t="inlineStr">
        <is>
          <t>P006</t>
        </is>
      </c>
      <c r="B10" s="5" t="inlineStr">
        <is>
          <t>Fone com fio</t>
        </is>
      </c>
      <c r="C10" s="5" t="inlineStr">
        <is>
          <t>Eletrônicos</t>
        </is>
      </c>
      <c r="D10" s="6" t="n">
        <v>25</v>
      </c>
      <c r="E10" s="6" t="n">
        <v>10</v>
      </c>
      <c r="F10" s="7" t="n">
        <v>14</v>
      </c>
      <c r="G10" s="7" t="n">
        <v>34.9</v>
      </c>
      <c r="H10" s="8">
        <f>IF(A10="","",SUMIFS('Movimentações'!$E$5:$E$504,'Movimentações'!$B$5:$B$504,A10,'Movimentações'!$D$5:$D$504,"Entrada"))</f>
        <v>30.0</v>
      </c>
      <c r="I10" s="8">
        <f>IF(A10="","",SUMIFS('Movimentações'!$E$5:$E$504,'Movimentações'!$B$5:$B$504,A10,'Movimentações'!$D$5:$D$504,"Saída"))</f>
        <v>21.0</v>
      </c>
      <c r="J10" s="9">
        <f>IF(A10="","",D10+H10-I10)</f>
        <v>34.0</v>
      </c>
      <c r="K10" s="10" t="str">
        <f>IF(A10="","",IF(J10&lt;=0,"Sem estoque",IF(J10&lt;=E10,"Repor","OK")))</f>
        <v>OK</v>
      </c>
      <c r="L10" s="11">
        <f>IF(A10="","",J10*F10)</f>
        <v>476.0</v>
      </c>
      <c r="M10" s="12">
        <f>IF(OR(A10="",G10=0),"",(G10-F10)/G10)</f>
        <v>0.5988538681948424</v>
      </c>
    </row>
    <row r="11">
      <c r="A11" s="5" t="n"/>
      <c r="B11" s="5" t="n"/>
      <c r="C11" s="5" t="n"/>
      <c r="D11" s="6" t="n"/>
      <c r="E11" s="6" t="n"/>
      <c r="F11" s="7" t="n"/>
      <c r="G11" s="7" t="n"/>
      <c r="H11" s="8" t="str">
        <f>IF(A11="","",SUMIFS('Movimentações'!$E$5:$E$504,'Movimentações'!$B$5:$B$504,A11,'Movimentações'!$D$5:$D$504,"Entrada"))</f>
        <v/>
      </c>
      <c r="I11" s="8" t="str">
        <f>IF(A11="","",SUMIFS('Movimentações'!$E$5:$E$504,'Movimentações'!$B$5:$B$504,A11,'Movimentações'!$D$5:$D$504,"Saída"))</f>
        <v/>
      </c>
      <c r="J11" s="9" t="str">
        <f>IF(A11="","",D11+H11-I11)</f>
        <v/>
      </c>
      <c r="K11" s="10" t="str">
        <f>IF(A11="","",IF(J11&lt;=0,"Sem estoque",IF(J11&lt;=E11,"Repor","OK")))</f>
        <v/>
      </c>
      <c r="L11" s="11" t="str">
        <f>IF(A11="","",J11*F11)</f>
        <v/>
      </c>
      <c r="M11" s="12" t="str">
        <f>IF(OR(A11="",G11=0),"",(G11-F11)/G11)</f>
        <v/>
      </c>
    </row>
    <row r="12">
      <c r="A12" s="5" t="n"/>
      <c r="B12" s="5" t="n"/>
      <c r="C12" s="5" t="n"/>
      <c r="D12" s="6" t="n"/>
      <c r="E12" s="6" t="n"/>
      <c r="F12" s="7" t="n"/>
      <c r="G12" s="7" t="n"/>
      <c r="H12" s="8" t="str">
        <f>IF(A12="","",SUMIFS('Movimentações'!$E$5:$E$504,'Movimentações'!$B$5:$B$504,A12,'Movimentações'!$D$5:$D$504,"Entrada"))</f>
        <v/>
      </c>
      <c r="I12" s="8" t="str">
        <f>IF(A12="","",SUMIFS('Movimentações'!$E$5:$E$504,'Movimentações'!$B$5:$B$504,A12,'Movimentações'!$D$5:$D$504,"Saída"))</f>
        <v/>
      </c>
      <c r="J12" s="9" t="str">
        <f>IF(A12="","",D12+H12-I12)</f>
        <v/>
      </c>
      <c r="K12" s="10" t="str">
        <f>IF(A12="","",IF(J12&lt;=0,"Sem estoque",IF(J12&lt;=E12,"Repor","OK")))</f>
        <v/>
      </c>
      <c r="L12" s="11" t="str">
        <f>IF(A12="","",J12*F12)</f>
        <v/>
      </c>
      <c r="M12" s="12" t="str">
        <f>IF(OR(A12="",G12=0),"",(G12-F12)/G12)</f>
        <v/>
      </c>
    </row>
    <row r="13">
      <c r="A13" s="5" t="n"/>
      <c r="B13" s="5" t="n"/>
      <c r="C13" s="5" t="n"/>
      <c r="D13" s="6" t="n"/>
      <c r="E13" s="6" t="n"/>
      <c r="F13" s="7" t="n"/>
      <c r="G13" s="7" t="n"/>
      <c r="H13" s="8" t="str">
        <f>IF(A13="","",SUMIFS('Movimentações'!$E$5:$E$504,'Movimentações'!$B$5:$B$504,A13,'Movimentações'!$D$5:$D$504,"Entrada"))</f>
        <v/>
      </c>
      <c r="I13" s="8" t="str">
        <f>IF(A13="","",SUMIFS('Movimentações'!$E$5:$E$504,'Movimentações'!$B$5:$B$504,A13,'Movimentações'!$D$5:$D$504,"Saída"))</f>
        <v/>
      </c>
      <c r="J13" s="9" t="str">
        <f>IF(A13="","",D13+H13-I13)</f>
        <v/>
      </c>
      <c r="K13" s="10" t="str">
        <f>IF(A13="","",IF(J13&lt;=0,"Sem estoque",IF(J13&lt;=E13,"Repor","OK")))</f>
        <v/>
      </c>
      <c r="L13" s="11" t="str">
        <f>IF(A13="","",J13*F13)</f>
        <v/>
      </c>
      <c r="M13" s="12" t="str">
        <f>IF(OR(A13="",G13=0),"",(G13-F13)/G13)</f>
        <v/>
      </c>
    </row>
    <row r="14">
      <c r="A14" s="5" t="n"/>
      <c r="B14" s="5" t="n"/>
      <c r="C14" s="5" t="n"/>
      <c r="D14" s="6" t="n"/>
      <c r="E14" s="6" t="n"/>
      <c r="F14" s="7" t="n"/>
      <c r="G14" s="7" t="n"/>
      <c r="H14" s="8" t="str">
        <f>IF(A14="","",SUMIFS('Movimentações'!$E$5:$E$504,'Movimentações'!$B$5:$B$504,A14,'Movimentações'!$D$5:$D$504,"Entrada"))</f>
        <v/>
      </c>
      <c r="I14" s="8" t="str">
        <f>IF(A14="","",SUMIFS('Movimentações'!$E$5:$E$504,'Movimentações'!$B$5:$B$504,A14,'Movimentações'!$D$5:$D$504,"Saída"))</f>
        <v/>
      </c>
      <c r="J14" s="9" t="str">
        <f>IF(A14="","",D14+H14-I14)</f>
        <v/>
      </c>
      <c r="K14" s="10" t="str">
        <f>IF(A14="","",IF(J14&lt;=0,"Sem estoque",IF(J14&lt;=E14,"Repor","OK")))</f>
        <v/>
      </c>
      <c r="L14" s="11" t="str">
        <f>IF(A14="","",J14*F14)</f>
        <v/>
      </c>
      <c r="M14" s="12" t="str">
        <f>IF(OR(A14="",G14=0),"",(G14-F14)/G14)</f>
        <v/>
      </c>
    </row>
    <row r="15">
      <c r="A15" s="5" t="n"/>
      <c r="B15" s="5" t="n"/>
      <c r="C15" s="5" t="n"/>
      <c r="D15" s="6" t="n"/>
      <c r="E15" s="6" t="n"/>
      <c r="F15" s="7" t="n"/>
      <c r="G15" s="7" t="n"/>
      <c r="H15" s="8" t="str">
        <f>IF(A15="","",SUMIFS('Movimentações'!$E$5:$E$504,'Movimentações'!$B$5:$B$504,A15,'Movimentações'!$D$5:$D$504,"Entrada"))</f>
        <v/>
      </c>
      <c r="I15" s="8" t="str">
        <f>IF(A15="","",SUMIFS('Movimentações'!$E$5:$E$504,'Movimentações'!$B$5:$B$504,A15,'Movimentações'!$D$5:$D$504,"Saída"))</f>
        <v/>
      </c>
      <c r="J15" s="9" t="str">
        <f>IF(A15="","",D15+H15-I15)</f>
        <v/>
      </c>
      <c r="K15" s="10" t="str">
        <f>IF(A15="","",IF(J15&lt;=0,"Sem estoque",IF(J15&lt;=E15,"Repor","OK")))</f>
        <v/>
      </c>
      <c r="L15" s="11" t="str">
        <f>IF(A15="","",J15*F15)</f>
        <v/>
      </c>
      <c r="M15" s="12" t="str">
        <f>IF(OR(A15="",G15=0),"",(G15-F15)/G15)</f>
        <v/>
      </c>
    </row>
    <row r="16">
      <c r="A16" s="5" t="n"/>
      <c r="B16" s="5" t="n"/>
      <c r="C16" s="5" t="n"/>
      <c r="D16" s="6" t="n"/>
      <c r="E16" s="6" t="n"/>
      <c r="F16" s="7" t="n"/>
      <c r="G16" s="7" t="n"/>
      <c r="H16" s="8" t="str">
        <f>IF(A16="","",SUMIFS('Movimentações'!$E$5:$E$504,'Movimentações'!$B$5:$B$504,A16,'Movimentações'!$D$5:$D$504,"Entrada"))</f>
        <v/>
      </c>
      <c r="I16" s="8" t="str">
        <f>IF(A16="","",SUMIFS('Movimentações'!$E$5:$E$504,'Movimentações'!$B$5:$B$504,A16,'Movimentações'!$D$5:$D$504,"Saída"))</f>
        <v/>
      </c>
      <c r="J16" s="9" t="str">
        <f>IF(A16="","",D16+H16-I16)</f>
        <v/>
      </c>
      <c r="K16" s="10" t="str">
        <f>IF(A16="","",IF(J16&lt;=0,"Sem estoque",IF(J16&lt;=E16,"Repor","OK")))</f>
        <v/>
      </c>
      <c r="L16" s="11" t="str">
        <f>IF(A16="","",J16*F16)</f>
        <v/>
      </c>
      <c r="M16" s="12" t="str">
        <f>IF(OR(A16="",G16=0),"",(G16-F16)/G16)</f>
        <v/>
      </c>
    </row>
    <row r="17">
      <c r="A17" s="5" t="n"/>
      <c r="B17" s="5" t="n"/>
      <c r="C17" s="5" t="n"/>
      <c r="D17" s="6" t="n"/>
      <c r="E17" s="6" t="n"/>
      <c r="F17" s="7" t="n"/>
      <c r="G17" s="7" t="n"/>
      <c r="H17" s="8" t="str">
        <f>IF(A17="","",SUMIFS('Movimentações'!$E$5:$E$504,'Movimentações'!$B$5:$B$504,A17,'Movimentações'!$D$5:$D$504,"Entrada"))</f>
        <v/>
      </c>
      <c r="I17" s="8" t="str">
        <f>IF(A17="","",SUMIFS('Movimentações'!$E$5:$E$504,'Movimentações'!$B$5:$B$504,A17,'Movimentações'!$D$5:$D$504,"Saída"))</f>
        <v/>
      </c>
      <c r="J17" s="9" t="str">
        <f>IF(A17="","",D17+H17-I17)</f>
        <v/>
      </c>
      <c r="K17" s="10" t="str">
        <f>IF(A17="","",IF(J17&lt;=0,"Sem estoque",IF(J17&lt;=E17,"Repor","OK")))</f>
        <v/>
      </c>
      <c r="L17" s="11" t="str">
        <f>IF(A17="","",J17*F17)</f>
        <v/>
      </c>
      <c r="M17" s="12" t="str">
        <f>IF(OR(A17="",G17=0),"",(G17-F17)/G17)</f>
        <v/>
      </c>
    </row>
    <row r="18">
      <c r="A18" s="5" t="n"/>
      <c r="B18" s="5" t="n"/>
      <c r="C18" s="5" t="n"/>
      <c r="D18" s="6" t="n"/>
      <c r="E18" s="6" t="n"/>
      <c r="F18" s="7" t="n"/>
      <c r="G18" s="7" t="n"/>
      <c r="H18" s="8" t="str">
        <f>IF(A18="","",SUMIFS('Movimentações'!$E$5:$E$504,'Movimentações'!$B$5:$B$504,A18,'Movimentações'!$D$5:$D$504,"Entrada"))</f>
        <v/>
      </c>
      <c r="I18" s="8" t="str">
        <f>IF(A18="","",SUMIFS('Movimentações'!$E$5:$E$504,'Movimentações'!$B$5:$B$504,A18,'Movimentações'!$D$5:$D$504,"Saída"))</f>
        <v/>
      </c>
      <c r="J18" s="9" t="str">
        <f>IF(A18="","",D18+H18-I18)</f>
        <v/>
      </c>
      <c r="K18" s="10" t="str">
        <f>IF(A18="","",IF(J18&lt;=0,"Sem estoque",IF(J18&lt;=E18,"Repor","OK")))</f>
        <v/>
      </c>
      <c r="L18" s="11" t="str">
        <f>IF(A18="","",J18*F18)</f>
        <v/>
      </c>
      <c r="M18" s="12" t="str">
        <f>IF(OR(A18="",G18=0),"",(G18-F18)/G18)</f>
        <v/>
      </c>
    </row>
    <row r="19">
      <c r="A19" s="5" t="n"/>
      <c r="B19" s="5" t="n"/>
      <c r="C19" s="5" t="n"/>
      <c r="D19" s="6" t="n"/>
      <c r="E19" s="6" t="n"/>
      <c r="F19" s="7" t="n"/>
      <c r="G19" s="7" t="n"/>
      <c r="H19" s="8" t="str">
        <f>IF(A19="","",SUMIFS('Movimentações'!$E$5:$E$504,'Movimentações'!$B$5:$B$504,A19,'Movimentações'!$D$5:$D$504,"Entrada"))</f>
        <v/>
      </c>
      <c r="I19" s="8" t="str">
        <f>IF(A19="","",SUMIFS('Movimentações'!$E$5:$E$504,'Movimentações'!$B$5:$B$504,A19,'Movimentações'!$D$5:$D$504,"Saída"))</f>
        <v/>
      </c>
      <c r="J19" s="9" t="str">
        <f>IF(A19="","",D19+H19-I19)</f>
        <v/>
      </c>
      <c r="K19" s="10" t="str">
        <f>IF(A19="","",IF(J19&lt;=0,"Sem estoque",IF(J19&lt;=E19,"Repor","OK")))</f>
        <v/>
      </c>
      <c r="L19" s="11" t="str">
        <f>IF(A19="","",J19*F19)</f>
        <v/>
      </c>
      <c r="M19" s="12" t="str">
        <f>IF(OR(A19="",G19=0),"",(G19-F19)/G19)</f>
        <v/>
      </c>
    </row>
    <row r="20">
      <c r="A20" s="5" t="n"/>
      <c r="B20" s="5" t="n"/>
      <c r="C20" s="5" t="n"/>
      <c r="D20" s="6" t="n"/>
      <c r="E20" s="6" t="n"/>
      <c r="F20" s="7" t="n"/>
      <c r="G20" s="7" t="n"/>
      <c r="H20" s="8" t="str">
        <f>IF(A20="","",SUMIFS('Movimentações'!$E$5:$E$504,'Movimentações'!$B$5:$B$504,A20,'Movimentações'!$D$5:$D$504,"Entrada"))</f>
        <v/>
      </c>
      <c r="I20" s="8" t="str">
        <f>IF(A20="","",SUMIFS('Movimentações'!$E$5:$E$504,'Movimentações'!$B$5:$B$504,A20,'Movimentações'!$D$5:$D$504,"Saída"))</f>
        <v/>
      </c>
      <c r="J20" s="9" t="str">
        <f>IF(A20="","",D20+H20-I20)</f>
        <v/>
      </c>
      <c r="K20" s="10" t="str">
        <f>IF(A20="","",IF(J20&lt;=0,"Sem estoque",IF(J20&lt;=E20,"Repor","OK")))</f>
        <v/>
      </c>
      <c r="L20" s="11" t="str">
        <f>IF(A20="","",J20*F20)</f>
        <v/>
      </c>
      <c r="M20" s="12" t="str">
        <f>IF(OR(A20="",G20=0),"",(G20-F20)/G20)</f>
        <v/>
      </c>
    </row>
    <row r="21">
      <c r="A21" s="5" t="n"/>
      <c r="B21" s="5" t="n"/>
      <c r="C21" s="5" t="n"/>
      <c r="D21" s="6" t="n"/>
      <c r="E21" s="6" t="n"/>
      <c r="F21" s="7" t="n"/>
      <c r="G21" s="7" t="n"/>
      <c r="H21" s="8" t="str">
        <f>IF(A21="","",SUMIFS('Movimentações'!$E$5:$E$504,'Movimentações'!$B$5:$B$504,A21,'Movimentações'!$D$5:$D$504,"Entrada"))</f>
        <v/>
      </c>
      <c r="I21" s="8" t="str">
        <f>IF(A21="","",SUMIFS('Movimentações'!$E$5:$E$504,'Movimentações'!$B$5:$B$504,A21,'Movimentações'!$D$5:$D$504,"Saída"))</f>
        <v/>
      </c>
      <c r="J21" s="9" t="str">
        <f>IF(A21="","",D21+H21-I21)</f>
        <v/>
      </c>
      <c r="K21" s="10" t="str">
        <f>IF(A21="","",IF(J21&lt;=0,"Sem estoque",IF(J21&lt;=E21,"Repor","OK")))</f>
        <v/>
      </c>
      <c r="L21" s="11" t="str">
        <f>IF(A21="","",J21*F21)</f>
        <v/>
      </c>
      <c r="M21" s="12" t="str">
        <f>IF(OR(A21="",G21=0),"",(G21-F21)/G21)</f>
        <v/>
      </c>
    </row>
    <row r="22">
      <c r="A22" s="5" t="n"/>
      <c r="B22" s="5" t="n"/>
      <c r="C22" s="5" t="n"/>
      <c r="D22" s="6" t="n"/>
      <c r="E22" s="6" t="n"/>
      <c r="F22" s="7" t="n"/>
      <c r="G22" s="7" t="n"/>
      <c r="H22" s="8" t="str">
        <f>IF(A22="","",SUMIFS('Movimentações'!$E$5:$E$504,'Movimentações'!$B$5:$B$504,A22,'Movimentações'!$D$5:$D$504,"Entrada"))</f>
        <v/>
      </c>
      <c r="I22" s="8" t="str">
        <f>IF(A22="","",SUMIFS('Movimentações'!$E$5:$E$504,'Movimentações'!$B$5:$B$504,A22,'Movimentações'!$D$5:$D$504,"Saída"))</f>
        <v/>
      </c>
      <c r="J22" s="9" t="str">
        <f>IF(A22="","",D22+H22-I22)</f>
        <v/>
      </c>
      <c r="K22" s="10" t="str">
        <f>IF(A22="","",IF(J22&lt;=0,"Sem estoque",IF(J22&lt;=E22,"Repor","OK")))</f>
        <v/>
      </c>
      <c r="L22" s="11" t="str">
        <f>IF(A22="","",J22*F22)</f>
        <v/>
      </c>
      <c r="M22" s="12" t="str">
        <f>IF(OR(A22="",G22=0),"",(G22-F22)/G22)</f>
        <v/>
      </c>
    </row>
    <row r="23">
      <c r="A23" s="5" t="n"/>
      <c r="B23" s="5" t="n"/>
      <c r="C23" s="5" t="n"/>
      <c r="D23" s="6" t="n"/>
      <c r="E23" s="6" t="n"/>
      <c r="F23" s="7" t="n"/>
      <c r="G23" s="7" t="n"/>
      <c r="H23" s="8" t="str">
        <f>IF(A23="","",SUMIFS('Movimentações'!$E$5:$E$504,'Movimentações'!$B$5:$B$504,A23,'Movimentações'!$D$5:$D$504,"Entrada"))</f>
        <v/>
      </c>
      <c r="I23" s="8" t="str">
        <f>IF(A23="","",SUMIFS('Movimentações'!$E$5:$E$504,'Movimentações'!$B$5:$B$504,A23,'Movimentações'!$D$5:$D$504,"Saída"))</f>
        <v/>
      </c>
      <c r="J23" s="9" t="str">
        <f>IF(A23="","",D23+H23-I23)</f>
        <v/>
      </c>
      <c r="K23" s="10" t="str">
        <f>IF(A23="","",IF(J23&lt;=0,"Sem estoque",IF(J23&lt;=E23,"Repor","OK")))</f>
        <v/>
      </c>
      <c r="L23" s="11" t="str">
        <f>IF(A23="","",J23*F23)</f>
        <v/>
      </c>
      <c r="M23" s="12" t="str">
        <f>IF(OR(A23="",G23=0),"",(G23-F23)/G23)</f>
        <v/>
      </c>
    </row>
    <row r="24">
      <c r="A24" s="5" t="n"/>
      <c r="B24" s="5" t="n"/>
      <c r="C24" s="5" t="n"/>
      <c r="D24" s="6" t="n"/>
      <c r="E24" s="6" t="n"/>
      <c r="F24" s="7" t="n"/>
      <c r="G24" s="7" t="n"/>
      <c r="H24" s="8" t="str">
        <f>IF(A24="","",SUMIFS('Movimentações'!$E$5:$E$504,'Movimentações'!$B$5:$B$504,A24,'Movimentações'!$D$5:$D$504,"Entrada"))</f>
        <v/>
      </c>
      <c r="I24" s="8" t="str">
        <f>IF(A24="","",SUMIFS('Movimentações'!$E$5:$E$504,'Movimentações'!$B$5:$B$504,A24,'Movimentações'!$D$5:$D$504,"Saída"))</f>
        <v/>
      </c>
      <c r="J24" s="9" t="str">
        <f>IF(A24="","",D24+H24-I24)</f>
        <v/>
      </c>
      <c r="K24" s="10" t="str">
        <f>IF(A24="","",IF(J24&lt;=0,"Sem estoque",IF(J24&lt;=E24,"Repor","OK")))</f>
        <v/>
      </c>
      <c r="L24" s="11" t="str">
        <f>IF(A24="","",J24*F24)</f>
        <v/>
      </c>
      <c r="M24" s="12" t="str">
        <f>IF(OR(A24="",G24=0),"",(G24-F24)/G24)</f>
        <v/>
      </c>
    </row>
    <row r="25">
      <c r="A25" s="5" t="n"/>
      <c r="B25" s="5" t="n"/>
      <c r="C25" s="5" t="n"/>
      <c r="D25" s="6" t="n"/>
      <c r="E25" s="6" t="n"/>
      <c r="F25" s="7" t="n"/>
      <c r="G25" s="7" t="n"/>
      <c r="H25" s="8" t="str">
        <f>IF(A25="","",SUMIFS('Movimentações'!$E$5:$E$504,'Movimentações'!$B$5:$B$504,A25,'Movimentações'!$D$5:$D$504,"Entrada"))</f>
        <v/>
      </c>
      <c r="I25" s="8" t="str">
        <f>IF(A25="","",SUMIFS('Movimentações'!$E$5:$E$504,'Movimentações'!$B$5:$B$504,A25,'Movimentações'!$D$5:$D$504,"Saída"))</f>
        <v/>
      </c>
      <c r="J25" s="9" t="str">
        <f>IF(A25="","",D25+H25-I25)</f>
        <v/>
      </c>
      <c r="K25" s="10" t="str">
        <f>IF(A25="","",IF(J25&lt;=0,"Sem estoque",IF(J25&lt;=E25,"Repor","OK")))</f>
        <v/>
      </c>
      <c r="L25" s="11" t="str">
        <f>IF(A25="","",J25*F25)</f>
        <v/>
      </c>
      <c r="M25" s="12" t="str">
        <f>IF(OR(A25="",G25=0),"",(G25-F25)/G25)</f>
        <v/>
      </c>
    </row>
    <row r="26">
      <c r="A26" s="5" t="n"/>
      <c r="B26" s="5" t="n"/>
      <c r="C26" s="5" t="n"/>
      <c r="D26" s="6" t="n"/>
      <c r="E26" s="6" t="n"/>
      <c r="F26" s="7" t="n"/>
      <c r="G26" s="7" t="n"/>
      <c r="H26" s="8" t="str">
        <f>IF(A26="","",SUMIFS('Movimentações'!$E$5:$E$504,'Movimentações'!$B$5:$B$504,A26,'Movimentações'!$D$5:$D$504,"Entrada"))</f>
        <v/>
      </c>
      <c r="I26" s="8" t="str">
        <f>IF(A26="","",SUMIFS('Movimentações'!$E$5:$E$504,'Movimentações'!$B$5:$B$504,A26,'Movimentações'!$D$5:$D$504,"Saída"))</f>
        <v/>
      </c>
      <c r="J26" s="9" t="str">
        <f>IF(A26="","",D26+H26-I26)</f>
        <v/>
      </c>
      <c r="K26" s="10" t="str">
        <f>IF(A26="","",IF(J26&lt;=0,"Sem estoque",IF(J26&lt;=E26,"Repor","OK")))</f>
        <v/>
      </c>
      <c r="L26" s="11" t="str">
        <f>IF(A26="","",J26*F26)</f>
        <v/>
      </c>
      <c r="M26" s="12" t="str">
        <f>IF(OR(A26="",G26=0),"",(G26-F26)/G26)</f>
        <v/>
      </c>
    </row>
    <row r="27">
      <c r="A27" s="5" t="n"/>
      <c r="B27" s="5" t="n"/>
      <c r="C27" s="5" t="n"/>
      <c r="D27" s="6" t="n"/>
      <c r="E27" s="6" t="n"/>
      <c r="F27" s="7" t="n"/>
      <c r="G27" s="7" t="n"/>
      <c r="H27" s="8" t="str">
        <f>IF(A27="","",SUMIFS('Movimentações'!$E$5:$E$504,'Movimentações'!$B$5:$B$504,A27,'Movimentações'!$D$5:$D$504,"Entrada"))</f>
        <v/>
      </c>
      <c r="I27" s="8" t="str">
        <f>IF(A27="","",SUMIFS('Movimentações'!$E$5:$E$504,'Movimentações'!$B$5:$B$504,A27,'Movimentações'!$D$5:$D$504,"Saída"))</f>
        <v/>
      </c>
      <c r="J27" s="9" t="str">
        <f>IF(A27="","",D27+H27-I27)</f>
        <v/>
      </c>
      <c r="K27" s="10" t="str">
        <f>IF(A27="","",IF(J27&lt;=0,"Sem estoque",IF(J27&lt;=E27,"Repor","OK")))</f>
        <v/>
      </c>
      <c r="L27" s="11" t="str">
        <f>IF(A27="","",J27*F27)</f>
        <v/>
      </c>
      <c r="M27" s="12" t="str">
        <f>IF(OR(A27="",G27=0),"",(G27-F27)/G27)</f>
        <v/>
      </c>
    </row>
    <row r="28">
      <c r="A28" s="5" t="n"/>
      <c r="B28" s="5" t="n"/>
      <c r="C28" s="5" t="n"/>
      <c r="D28" s="6" t="n"/>
      <c r="E28" s="6" t="n"/>
      <c r="F28" s="7" t="n"/>
      <c r="G28" s="7" t="n"/>
      <c r="H28" s="8" t="str">
        <f>IF(A28="","",SUMIFS('Movimentações'!$E$5:$E$504,'Movimentações'!$B$5:$B$504,A28,'Movimentações'!$D$5:$D$504,"Entrada"))</f>
        <v/>
      </c>
      <c r="I28" s="8" t="str">
        <f>IF(A28="","",SUMIFS('Movimentações'!$E$5:$E$504,'Movimentações'!$B$5:$B$504,A28,'Movimentações'!$D$5:$D$504,"Saída"))</f>
        <v/>
      </c>
      <c r="J28" s="9" t="str">
        <f>IF(A28="","",D28+H28-I28)</f>
        <v/>
      </c>
      <c r="K28" s="10" t="str">
        <f>IF(A28="","",IF(J28&lt;=0,"Sem estoque",IF(J28&lt;=E28,"Repor","OK")))</f>
        <v/>
      </c>
      <c r="L28" s="11" t="str">
        <f>IF(A28="","",J28*F28)</f>
        <v/>
      </c>
      <c r="M28" s="12" t="str">
        <f>IF(OR(A28="",G28=0),"",(G28-F28)/G28)</f>
        <v/>
      </c>
    </row>
    <row r="29">
      <c r="A29" s="5" t="n"/>
      <c r="B29" s="5" t="n"/>
      <c r="C29" s="5" t="n"/>
      <c r="D29" s="6" t="n"/>
      <c r="E29" s="6" t="n"/>
      <c r="F29" s="7" t="n"/>
      <c r="G29" s="7" t="n"/>
      <c r="H29" s="8" t="str">
        <f>IF(A29="","",SUMIFS('Movimentações'!$E$5:$E$504,'Movimentações'!$B$5:$B$504,A29,'Movimentações'!$D$5:$D$504,"Entrada"))</f>
        <v/>
      </c>
      <c r="I29" s="8" t="str">
        <f>IF(A29="","",SUMIFS('Movimentações'!$E$5:$E$504,'Movimentações'!$B$5:$B$504,A29,'Movimentações'!$D$5:$D$504,"Saída"))</f>
        <v/>
      </c>
      <c r="J29" s="9" t="str">
        <f>IF(A29="","",D29+H29-I29)</f>
        <v/>
      </c>
      <c r="K29" s="10" t="str">
        <f>IF(A29="","",IF(J29&lt;=0,"Sem estoque",IF(J29&lt;=E29,"Repor","OK")))</f>
        <v/>
      </c>
      <c r="L29" s="11" t="str">
        <f>IF(A29="","",J29*F29)</f>
        <v/>
      </c>
      <c r="M29" s="12" t="str">
        <f>IF(OR(A29="",G29=0),"",(G29-F29)/G29)</f>
        <v/>
      </c>
    </row>
    <row r="30">
      <c r="A30" s="5" t="n"/>
      <c r="B30" s="5" t="n"/>
      <c r="C30" s="5" t="n"/>
      <c r="D30" s="6" t="n"/>
      <c r="E30" s="6" t="n"/>
      <c r="F30" s="7" t="n"/>
      <c r="G30" s="7" t="n"/>
      <c r="H30" s="8" t="str">
        <f>IF(A30="","",SUMIFS('Movimentações'!$E$5:$E$504,'Movimentações'!$B$5:$B$504,A30,'Movimentações'!$D$5:$D$504,"Entrada"))</f>
        <v/>
      </c>
      <c r="I30" s="8" t="str">
        <f>IF(A30="","",SUMIFS('Movimentações'!$E$5:$E$504,'Movimentações'!$B$5:$B$504,A30,'Movimentações'!$D$5:$D$504,"Saída"))</f>
        <v/>
      </c>
      <c r="J30" s="9" t="str">
        <f>IF(A30="","",D30+H30-I30)</f>
        <v/>
      </c>
      <c r="K30" s="10" t="str">
        <f>IF(A30="","",IF(J30&lt;=0,"Sem estoque",IF(J30&lt;=E30,"Repor","OK")))</f>
        <v/>
      </c>
      <c r="L30" s="11" t="str">
        <f>IF(A30="","",J30*F30)</f>
        <v/>
      </c>
      <c r="M30" s="12" t="str">
        <f>IF(OR(A30="",G30=0),"",(G30-F30)/G30)</f>
        <v/>
      </c>
    </row>
    <row r="31">
      <c r="A31" s="5" t="n"/>
      <c r="B31" s="5" t="n"/>
      <c r="C31" s="5" t="n"/>
      <c r="D31" s="6" t="n"/>
      <c r="E31" s="6" t="n"/>
      <c r="F31" s="7" t="n"/>
      <c r="G31" s="7" t="n"/>
      <c r="H31" s="8" t="str">
        <f>IF(A31="","",SUMIFS('Movimentações'!$E$5:$E$504,'Movimentações'!$B$5:$B$504,A31,'Movimentações'!$D$5:$D$504,"Entrada"))</f>
        <v/>
      </c>
      <c r="I31" s="8" t="str">
        <f>IF(A31="","",SUMIFS('Movimentações'!$E$5:$E$504,'Movimentações'!$B$5:$B$504,A31,'Movimentações'!$D$5:$D$504,"Saída"))</f>
        <v/>
      </c>
      <c r="J31" s="9" t="str">
        <f>IF(A31="","",D31+H31-I31)</f>
        <v/>
      </c>
      <c r="K31" s="10" t="str">
        <f>IF(A31="","",IF(J31&lt;=0,"Sem estoque",IF(J31&lt;=E31,"Repor","OK")))</f>
        <v/>
      </c>
      <c r="L31" s="11" t="str">
        <f>IF(A31="","",J31*F31)</f>
        <v/>
      </c>
      <c r="M31" s="12" t="str">
        <f>IF(OR(A31="",G31=0),"",(G31-F31)/G31)</f>
        <v/>
      </c>
    </row>
    <row r="32">
      <c r="A32" s="5" t="n"/>
      <c r="B32" s="5" t="n"/>
      <c r="C32" s="5" t="n"/>
      <c r="D32" s="6" t="n"/>
      <c r="E32" s="6" t="n"/>
      <c r="F32" s="7" t="n"/>
      <c r="G32" s="7" t="n"/>
      <c r="H32" s="8" t="str">
        <f>IF(A32="","",SUMIFS('Movimentações'!$E$5:$E$504,'Movimentações'!$B$5:$B$504,A32,'Movimentações'!$D$5:$D$504,"Entrada"))</f>
        <v/>
      </c>
      <c r="I32" s="8" t="str">
        <f>IF(A32="","",SUMIFS('Movimentações'!$E$5:$E$504,'Movimentações'!$B$5:$B$504,A32,'Movimentações'!$D$5:$D$504,"Saída"))</f>
        <v/>
      </c>
      <c r="J32" s="9" t="str">
        <f>IF(A32="","",D32+H32-I32)</f>
        <v/>
      </c>
      <c r="K32" s="10" t="str">
        <f>IF(A32="","",IF(J32&lt;=0,"Sem estoque",IF(J32&lt;=E32,"Repor","OK")))</f>
        <v/>
      </c>
      <c r="L32" s="11" t="str">
        <f>IF(A32="","",J32*F32)</f>
        <v/>
      </c>
      <c r="M32" s="12" t="str">
        <f>IF(OR(A32="",G32=0),"",(G32-F32)/G32)</f>
        <v/>
      </c>
    </row>
    <row r="33">
      <c r="A33" s="5" t="n"/>
      <c r="B33" s="5" t="n"/>
      <c r="C33" s="5" t="n"/>
      <c r="D33" s="6" t="n"/>
      <c r="E33" s="6" t="n"/>
      <c r="F33" s="7" t="n"/>
      <c r="G33" s="7" t="n"/>
      <c r="H33" s="8" t="str">
        <f>IF(A33="","",SUMIFS('Movimentações'!$E$5:$E$504,'Movimentações'!$B$5:$B$504,A33,'Movimentações'!$D$5:$D$504,"Entrada"))</f>
        <v/>
      </c>
      <c r="I33" s="8" t="str">
        <f>IF(A33="","",SUMIFS('Movimentações'!$E$5:$E$504,'Movimentações'!$B$5:$B$504,A33,'Movimentações'!$D$5:$D$504,"Saída"))</f>
        <v/>
      </c>
      <c r="J33" s="9" t="str">
        <f>IF(A33="","",D33+H33-I33)</f>
        <v/>
      </c>
      <c r="K33" s="10" t="str">
        <f>IF(A33="","",IF(J33&lt;=0,"Sem estoque",IF(J33&lt;=E33,"Repor","OK")))</f>
        <v/>
      </c>
      <c r="L33" s="11" t="str">
        <f>IF(A33="","",J33*F33)</f>
        <v/>
      </c>
      <c r="M33" s="12" t="str">
        <f>IF(OR(A33="",G33=0),"",(G33-F33)/G33)</f>
        <v/>
      </c>
    </row>
    <row r="34">
      <c r="A34" s="5" t="n"/>
      <c r="B34" s="5" t="n"/>
      <c r="C34" s="5" t="n"/>
      <c r="D34" s="6" t="n"/>
      <c r="E34" s="6" t="n"/>
      <c r="F34" s="7" t="n"/>
      <c r="G34" s="7" t="n"/>
      <c r="H34" s="8" t="str">
        <f>IF(A34="","",SUMIFS('Movimentações'!$E$5:$E$504,'Movimentações'!$B$5:$B$504,A34,'Movimentações'!$D$5:$D$504,"Entrada"))</f>
        <v/>
      </c>
      <c r="I34" s="8" t="str">
        <f>IF(A34="","",SUMIFS('Movimentações'!$E$5:$E$504,'Movimentações'!$B$5:$B$504,A34,'Movimentações'!$D$5:$D$504,"Saída"))</f>
        <v/>
      </c>
      <c r="J34" s="9" t="str">
        <f>IF(A34="","",D34+H34-I34)</f>
        <v/>
      </c>
      <c r="K34" s="10" t="str">
        <f>IF(A34="","",IF(J34&lt;=0,"Sem estoque",IF(J34&lt;=E34,"Repor","OK")))</f>
        <v/>
      </c>
      <c r="L34" s="11" t="str">
        <f>IF(A34="","",J34*F34)</f>
        <v/>
      </c>
      <c r="M34" s="12" t="str">
        <f>IF(OR(A34="",G34=0),"",(G34-F34)/G34)</f>
        <v/>
      </c>
    </row>
    <row r="35">
      <c r="A35" s="5" t="n"/>
      <c r="B35" s="5" t="n"/>
      <c r="C35" s="5" t="n"/>
      <c r="D35" s="6" t="n"/>
      <c r="E35" s="6" t="n"/>
      <c r="F35" s="7" t="n"/>
      <c r="G35" s="7" t="n"/>
      <c r="H35" s="8" t="str">
        <f>IF(A35="","",SUMIFS('Movimentações'!$E$5:$E$504,'Movimentações'!$B$5:$B$504,A35,'Movimentações'!$D$5:$D$504,"Entrada"))</f>
        <v/>
      </c>
      <c r="I35" s="8" t="str">
        <f>IF(A35="","",SUMIFS('Movimentações'!$E$5:$E$504,'Movimentações'!$B$5:$B$504,A35,'Movimentações'!$D$5:$D$504,"Saída"))</f>
        <v/>
      </c>
      <c r="J35" s="9" t="str">
        <f>IF(A35="","",D35+H35-I35)</f>
        <v/>
      </c>
      <c r="K35" s="10" t="str">
        <f>IF(A35="","",IF(J35&lt;=0,"Sem estoque",IF(J35&lt;=E35,"Repor","OK")))</f>
        <v/>
      </c>
      <c r="L35" s="11" t="str">
        <f>IF(A35="","",J35*F35)</f>
        <v/>
      </c>
      <c r="M35" s="12" t="str">
        <f>IF(OR(A35="",G35=0),"",(G35-F35)/G35)</f>
        <v/>
      </c>
    </row>
    <row r="36">
      <c r="A36" s="5" t="n"/>
      <c r="B36" s="5" t="n"/>
      <c r="C36" s="5" t="n"/>
      <c r="D36" s="6" t="n"/>
      <c r="E36" s="6" t="n"/>
      <c r="F36" s="7" t="n"/>
      <c r="G36" s="7" t="n"/>
      <c r="H36" s="8" t="str">
        <f>IF(A36="","",SUMIFS('Movimentações'!$E$5:$E$504,'Movimentações'!$B$5:$B$504,A36,'Movimentações'!$D$5:$D$504,"Entrada"))</f>
        <v/>
      </c>
      <c r="I36" s="8" t="str">
        <f>IF(A36="","",SUMIFS('Movimentações'!$E$5:$E$504,'Movimentações'!$B$5:$B$504,A36,'Movimentações'!$D$5:$D$504,"Saída"))</f>
        <v/>
      </c>
      <c r="J36" s="9" t="str">
        <f>IF(A36="","",D36+H36-I36)</f>
        <v/>
      </c>
      <c r="K36" s="10" t="str">
        <f>IF(A36="","",IF(J36&lt;=0,"Sem estoque",IF(J36&lt;=E36,"Repor","OK")))</f>
        <v/>
      </c>
      <c r="L36" s="11" t="str">
        <f>IF(A36="","",J36*F36)</f>
        <v/>
      </c>
      <c r="M36" s="12" t="str">
        <f>IF(OR(A36="",G36=0),"",(G36-F36)/G36)</f>
        <v/>
      </c>
    </row>
    <row r="37">
      <c r="A37" s="5" t="n"/>
      <c r="B37" s="5" t="n"/>
      <c r="C37" s="5" t="n"/>
      <c r="D37" s="6" t="n"/>
      <c r="E37" s="6" t="n"/>
      <c r="F37" s="7" t="n"/>
      <c r="G37" s="7" t="n"/>
      <c r="H37" s="8" t="str">
        <f>IF(A37="","",SUMIFS('Movimentações'!$E$5:$E$504,'Movimentações'!$B$5:$B$504,A37,'Movimentações'!$D$5:$D$504,"Entrada"))</f>
        <v/>
      </c>
      <c r="I37" s="8" t="str">
        <f>IF(A37="","",SUMIFS('Movimentações'!$E$5:$E$504,'Movimentações'!$B$5:$B$504,A37,'Movimentações'!$D$5:$D$504,"Saída"))</f>
        <v/>
      </c>
      <c r="J37" s="9" t="str">
        <f>IF(A37="","",D37+H37-I37)</f>
        <v/>
      </c>
      <c r="K37" s="10" t="str">
        <f>IF(A37="","",IF(J37&lt;=0,"Sem estoque",IF(J37&lt;=E37,"Repor","OK")))</f>
        <v/>
      </c>
      <c r="L37" s="11" t="str">
        <f>IF(A37="","",J37*F37)</f>
        <v/>
      </c>
      <c r="M37" s="12" t="str">
        <f>IF(OR(A37="",G37=0),"",(G37-F37)/G37)</f>
        <v/>
      </c>
    </row>
    <row r="38">
      <c r="A38" s="5" t="n"/>
      <c r="B38" s="5" t="n"/>
      <c r="C38" s="5" t="n"/>
      <c r="D38" s="6" t="n"/>
      <c r="E38" s="6" t="n"/>
      <c r="F38" s="7" t="n"/>
      <c r="G38" s="7" t="n"/>
      <c r="H38" s="8" t="str">
        <f>IF(A38="","",SUMIFS('Movimentações'!$E$5:$E$504,'Movimentações'!$B$5:$B$504,A38,'Movimentações'!$D$5:$D$504,"Entrada"))</f>
        <v/>
      </c>
      <c r="I38" s="8" t="str">
        <f>IF(A38="","",SUMIFS('Movimentações'!$E$5:$E$504,'Movimentações'!$B$5:$B$504,A38,'Movimentações'!$D$5:$D$504,"Saída"))</f>
        <v/>
      </c>
      <c r="J38" s="9" t="str">
        <f>IF(A38="","",D38+H38-I38)</f>
        <v/>
      </c>
      <c r="K38" s="10" t="str">
        <f>IF(A38="","",IF(J38&lt;=0,"Sem estoque",IF(J38&lt;=E38,"Repor","OK")))</f>
        <v/>
      </c>
      <c r="L38" s="11" t="str">
        <f>IF(A38="","",J38*F38)</f>
        <v/>
      </c>
      <c r="M38" s="12" t="str">
        <f>IF(OR(A38="",G38=0),"",(G38-F38)/G38)</f>
        <v/>
      </c>
    </row>
    <row r="39">
      <c r="A39" s="5" t="n"/>
      <c r="B39" s="5" t="n"/>
      <c r="C39" s="5" t="n"/>
      <c r="D39" s="6" t="n"/>
      <c r="E39" s="6" t="n"/>
      <c r="F39" s="7" t="n"/>
      <c r="G39" s="7" t="n"/>
      <c r="H39" s="8" t="str">
        <f>IF(A39="","",SUMIFS('Movimentações'!$E$5:$E$504,'Movimentações'!$B$5:$B$504,A39,'Movimentações'!$D$5:$D$504,"Entrada"))</f>
        <v/>
      </c>
      <c r="I39" s="8" t="str">
        <f>IF(A39="","",SUMIFS('Movimentações'!$E$5:$E$504,'Movimentações'!$B$5:$B$504,A39,'Movimentações'!$D$5:$D$504,"Saída"))</f>
        <v/>
      </c>
      <c r="J39" s="9" t="str">
        <f>IF(A39="","",D39+H39-I39)</f>
        <v/>
      </c>
      <c r="K39" s="10" t="str">
        <f>IF(A39="","",IF(J39&lt;=0,"Sem estoque",IF(J39&lt;=E39,"Repor","OK")))</f>
        <v/>
      </c>
      <c r="L39" s="11" t="str">
        <f>IF(A39="","",J39*F39)</f>
        <v/>
      </c>
      <c r="M39" s="12" t="str">
        <f>IF(OR(A39="",G39=0),"",(G39-F39)/G39)</f>
        <v/>
      </c>
    </row>
    <row r="40">
      <c r="A40" s="5" t="n"/>
      <c r="B40" s="5" t="n"/>
      <c r="C40" s="5" t="n"/>
      <c r="D40" s="6" t="n"/>
      <c r="E40" s="6" t="n"/>
      <c r="F40" s="7" t="n"/>
      <c r="G40" s="7" t="n"/>
      <c r="H40" s="8" t="str">
        <f>IF(A40="","",SUMIFS('Movimentações'!$E$5:$E$504,'Movimentações'!$B$5:$B$504,A40,'Movimentações'!$D$5:$D$504,"Entrada"))</f>
        <v/>
      </c>
      <c r="I40" s="8" t="str">
        <f>IF(A40="","",SUMIFS('Movimentações'!$E$5:$E$504,'Movimentações'!$B$5:$B$504,A40,'Movimentações'!$D$5:$D$504,"Saída"))</f>
        <v/>
      </c>
      <c r="J40" s="9" t="str">
        <f>IF(A40="","",D40+H40-I40)</f>
        <v/>
      </c>
      <c r="K40" s="10" t="str">
        <f>IF(A40="","",IF(J40&lt;=0,"Sem estoque",IF(J40&lt;=E40,"Repor","OK")))</f>
        <v/>
      </c>
      <c r="L40" s="11" t="str">
        <f>IF(A40="","",J40*F40)</f>
        <v/>
      </c>
      <c r="M40" s="12" t="str">
        <f>IF(OR(A40="",G40=0),"",(G40-F40)/G40)</f>
        <v/>
      </c>
    </row>
    <row r="41">
      <c r="A41" s="5" t="n"/>
      <c r="B41" s="5" t="n"/>
      <c r="C41" s="5" t="n"/>
      <c r="D41" s="6" t="n"/>
      <c r="E41" s="6" t="n"/>
      <c r="F41" s="7" t="n"/>
      <c r="G41" s="7" t="n"/>
      <c r="H41" s="8" t="str">
        <f>IF(A41="","",SUMIFS('Movimentações'!$E$5:$E$504,'Movimentações'!$B$5:$B$504,A41,'Movimentações'!$D$5:$D$504,"Entrada"))</f>
        <v/>
      </c>
      <c r="I41" s="8" t="str">
        <f>IF(A41="","",SUMIFS('Movimentações'!$E$5:$E$504,'Movimentações'!$B$5:$B$504,A41,'Movimentações'!$D$5:$D$504,"Saída"))</f>
        <v/>
      </c>
      <c r="J41" s="9" t="str">
        <f>IF(A41="","",D41+H41-I41)</f>
        <v/>
      </c>
      <c r="K41" s="10" t="str">
        <f>IF(A41="","",IF(J41&lt;=0,"Sem estoque",IF(J41&lt;=E41,"Repor","OK")))</f>
        <v/>
      </c>
      <c r="L41" s="11" t="str">
        <f>IF(A41="","",J41*F41)</f>
        <v/>
      </c>
      <c r="M41" s="12" t="str">
        <f>IF(OR(A41="",G41=0),"",(G41-F41)/G41)</f>
        <v/>
      </c>
    </row>
    <row r="42">
      <c r="A42" s="5" t="n"/>
      <c r="B42" s="5" t="n"/>
      <c r="C42" s="5" t="n"/>
      <c r="D42" s="6" t="n"/>
      <c r="E42" s="6" t="n"/>
      <c r="F42" s="7" t="n"/>
      <c r="G42" s="7" t="n"/>
      <c r="H42" s="8" t="str">
        <f>IF(A42="","",SUMIFS('Movimentações'!$E$5:$E$504,'Movimentações'!$B$5:$B$504,A42,'Movimentações'!$D$5:$D$504,"Entrada"))</f>
        <v/>
      </c>
      <c r="I42" s="8" t="str">
        <f>IF(A42="","",SUMIFS('Movimentações'!$E$5:$E$504,'Movimentações'!$B$5:$B$504,A42,'Movimentações'!$D$5:$D$504,"Saída"))</f>
        <v/>
      </c>
      <c r="J42" s="9" t="str">
        <f>IF(A42="","",D42+H42-I42)</f>
        <v/>
      </c>
      <c r="K42" s="10" t="str">
        <f>IF(A42="","",IF(J42&lt;=0,"Sem estoque",IF(J42&lt;=E42,"Repor","OK")))</f>
        <v/>
      </c>
      <c r="L42" s="11" t="str">
        <f>IF(A42="","",J42*F42)</f>
        <v/>
      </c>
      <c r="M42" s="12" t="str">
        <f>IF(OR(A42="",G42=0),"",(G42-F42)/G42)</f>
        <v/>
      </c>
    </row>
    <row r="43">
      <c r="A43" s="5" t="n"/>
      <c r="B43" s="5" t="n"/>
      <c r="C43" s="5" t="n"/>
      <c r="D43" s="6" t="n"/>
      <c r="E43" s="6" t="n"/>
      <c r="F43" s="7" t="n"/>
      <c r="G43" s="7" t="n"/>
      <c r="H43" s="8" t="str">
        <f>IF(A43="","",SUMIFS('Movimentações'!$E$5:$E$504,'Movimentações'!$B$5:$B$504,A43,'Movimentações'!$D$5:$D$504,"Entrada"))</f>
        <v/>
      </c>
      <c r="I43" s="8" t="str">
        <f>IF(A43="","",SUMIFS('Movimentações'!$E$5:$E$504,'Movimentações'!$B$5:$B$504,A43,'Movimentações'!$D$5:$D$504,"Saída"))</f>
        <v/>
      </c>
      <c r="J43" s="9" t="str">
        <f>IF(A43="","",D43+H43-I43)</f>
        <v/>
      </c>
      <c r="K43" s="10" t="str">
        <f>IF(A43="","",IF(J43&lt;=0,"Sem estoque",IF(J43&lt;=E43,"Repor","OK")))</f>
        <v/>
      </c>
      <c r="L43" s="11" t="str">
        <f>IF(A43="","",J43*F43)</f>
        <v/>
      </c>
      <c r="M43" s="12" t="str">
        <f>IF(OR(A43="",G43=0),"",(G43-F43)/G43)</f>
        <v/>
      </c>
    </row>
    <row r="44">
      <c r="A44" s="5" t="n"/>
      <c r="B44" s="5" t="n"/>
      <c r="C44" s="5" t="n"/>
      <c r="D44" s="6" t="n"/>
      <c r="E44" s="6" t="n"/>
      <c r="F44" s="7" t="n"/>
      <c r="G44" s="7" t="n"/>
      <c r="H44" s="8" t="str">
        <f>IF(A44="","",SUMIFS('Movimentações'!$E$5:$E$504,'Movimentações'!$B$5:$B$504,A44,'Movimentações'!$D$5:$D$504,"Entrada"))</f>
        <v/>
      </c>
      <c r="I44" s="8" t="str">
        <f>IF(A44="","",SUMIFS('Movimentações'!$E$5:$E$504,'Movimentações'!$B$5:$B$504,A44,'Movimentações'!$D$5:$D$504,"Saída"))</f>
        <v/>
      </c>
      <c r="J44" s="9" t="str">
        <f>IF(A44="","",D44+H44-I44)</f>
        <v/>
      </c>
      <c r="K44" s="10" t="str">
        <f>IF(A44="","",IF(J44&lt;=0,"Sem estoque",IF(J44&lt;=E44,"Repor","OK")))</f>
        <v/>
      </c>
      <c r="L44" s="11" t="str">
        <f>IF(A44="","",J44*F44)</f>
        <v/>
      </c>
      <c r="M44" s="12" t="str">
        <f>IF(OR(A44="",G44=0),"",(G44-F44)/G44)</f>
        <v/>
      </c>
    </row>
    <row r="45">
      <c r="A45" s="5" t="n"/>
      <c r="B45" s="5" t="n"/>
      <c r="C45" s="5" t="n"/>
      <c r="D45" s="6" t="n"/>
      <c r="E45" s="6" t="n"/>
      <c r="F45" s="7" t="n"/>
      <c r="G45" s="7" t="n"/>
      <c r="H45" s="8" t="str">
        <f>IF(A45="","",SUMIFS('Movimentações'!$E$5:$E$504,'Movimentações'!$B$5:$B$504,A45,'Movimentações'!$D$5:$D$504,"Entrada"))</f>
        <v/>
      </c>
      <c r="I45" s="8" t="str">
        <f>IF(A45="","",SUMIFS('Movimentações'!$E$5:$E$504,'Movimentações'!$B$5:$B$504,A45,'Movimentações'!$D$5:$D$504,"Saída"))</f>
        <v/>
      </c>
      <c r="J45" s="9" t="str">
        <f>IF(A45="","",D45+H45-I45)</f>
        <v/>
      </c>
      <c r="K45" s="10" t="str">
        <f>IF(A45="","",IF(J45&lt;=0,"Sem estoque",IF(J45&lt;=E45,"Repor","OK")))</f>
        <v/>
      </c>
      <c r="L45" s="11" t="str">
        <f>IF(A45="","",J45*F45)</f>
        <v/>
      </c>
      <c r="M45" s="12" t="str">
        <f>IF(OR(A45="",G45=0),"",(G45-F45)/G45)</f>
        <v/>
      </c>
    </row>
    <row r="46">
      <c r="A46" s="5" t="n"/>
      <c r="B46" s="5" t="n"/>
      <c r="C46" s="5" t="n"/>
      <c r="D46" s="6" t="n"/>
      <c r="E46" s="6" t="n"/>
      <c r="F46" s="7" t="n"/>
      <c r="G46" s="7" t="n"/>
      <c r="H46" s="8" t="str">
        <f>IF(A46="","",SUMIFS('Movimentações'!$E$5:$E$504,'Movimentações'!$B$5:$B$504,A46,'Movimentações'!$D$5:$D$504,"Entrada"))</f>
        <v/>
      </c>
      <c r="I46" s="8" t="str">
        <f>IF(A46="","",SUMIFS('Movimentações'!$E$5:$E$504,'Movimentações'!$B$5:$B$504,A46,'Movimentações'!$D$5:$D$504,"Saída"))</f>
        <v/>
      </c>
      <c r="J46" s="9" t="str">
        <f>IF(A46="","",D46+H46-I46)</f>
        <v/>
      </c>
      <c r="K46" s="10" t="str">
        <f>IF(A46="","",IF(J46&lt;=0,"Sem estoque",IF(J46&lt;=E46,"Repor","OK")))</f>
        <v/>
      </c>
      <c r="L46" s="11" t="str">
        <f>IF(A46="","",J46*F46)</f>
        <v/>
      </c>
      <c r="M46" s="12" t="str">
        <f>IF(OR(A46="",G46=0),"",(G46-F46)/G46)</f>
        <v/>
      </c>
    </row>
    <row r="47">
      <c r="A47" s="5" t="n"/>
      <c r="B47" s="5" t="n"/>
      <c r="C47" s="5" t="n"/>
      <c r="D47" s="6" t="n"/>
      <c r="E47" s="6" t="n"/>
      <c r="F47" s="7" t="n"/>
      <c r="G47" s="7" t="n"/>
      <c r="H47" s="8" t="str">
        <f>IF(A47="","",SUMIFS('Movimentações'!$E$5:$E$504,'Movimentações'!$B$5:$B$504,A47,'Movimentações'!$D$5:$D$504,"Entrada"))</f>
        <v/>
      </c>
      <c r="I47" s="8" t="str">
        <f>IF(A47="","",SUMIFS('Movimentações'!$E$5:$E$504,'Movimentações'!$B$5:$B$504,A47,'Movimentações'!$D$5:$D$504,"Saída"))</f>
        <v/>
      </c>
      <c r="J47" s="9" t="str">
        <f>IF(A47="","",D47+H47-I47)</f>
        <v/>
      </c>
      <c r="K47" s="10" t="str">
        <f>IF(A47="","",IF(J47&lt;=0,"Sem estoque",IF(J47&lt;=E47,"Repor","OK")))</f>
        <v/>
      </c>
      <c r="L47" s="11" t="str">
        <f>IF(A47="","",J47*F47)</f>
        <v/>
      </c>
      <c r="M47" s="12" t="str">
        <f>IF(OR(A47="",G47=0),"",(G47-F47)/G47)</f>
        <v/>
      </c>
    </row>
    <row r="48">
      <c r="A48" s="5" t="n"/>
      <c r="B48" s="5" t="n"/>
      <c r="C48" s="5" t="n"/>
      <c r="D48" s="6" t="n"/>
      <c r="E48" s="6" t="n"/>
      <c r="F48" s="7" t="n"/>
      <c r="G48" s="7" t="n"/>
      <c r="H48" s="8" t="str">
        <f>IF(A48="","",SUMIFS('Movimentações'!$E$5:$E$504,'Movimentações'!$B$5:$B$504,A48,'Movimentações'!$D$5:$D$504,"Entrada"))</f>
        <v/>
      </c>
      <c r="I48" s="8" t="str">
        <f>IF(A48="","",SUMIFS('Movimentações'!$E$5:$E$504,'Movimentações'!$B$5:$B$504,A48,'Movimentações'!$D$5:$D$504,"Saída"))</f>
        <v/>
      </c>
      <c r="J48" s="9" t="str">
        <f>IF(A48="","",D48+H48-I48)</f>
        <v/>
      </c>
      <c r="K48" s="10" t="str">
        <f>IF(A48="","",IF(J48&lt;=0,"Sem estoque",IF(J48&lt;=E48,"Repor","OK")))</f>
        <v/>
      </c>
      <c r="L48" s="11" t="str">
        <f>IF(A48="","",J48*F48)</f>
        <v/>
      </c>
      <c r="M48" s="12" t="str">
        <f>IF(OR(A48="",G48=0),"",(G48-F48)/G48)</f>
        <v/>
      </c>
    </row>
    <row r="49">
      <c r="A49" s="5" t="n"/>
      <c r="B49" s="5" t="n"/>
      <c r="C49" s="5" t="n"/>
      <c r="D49" s="6" t="n"/>
      <c r="E49" s="6" t="n"/>
      <c r="F49" s="7" t="n"/>
      <c r="G49" s="7" t="n"/>
      <c r="H49" s="8" t="str">
        <f>IF(A49="","",SUMIFS('Movimentações'!$E$5:$E$504,'Movimentações'!$B$5:$B$504,A49,'Movimentações'!$D$5:$D$504,"Entrada"))</f>
        <v/>
      </c>
      <c r="I49" s="8" t="str">
        <f>IF(A49="","",SUMIFS('Movimentações'!$E$5:$E$504,'Movimentações'!$B$5:$B$504,A49,'Movimentações'!$D$5:$D$504,"Saída"))</f>
        <v/>
      </c>
      <c r="J49" s="9" t="str">
        <f>IF(A49="","",D49+H49-I49)</f>
        <v/>
      </c>
      <c r="K49" s="10" t="str">
        <f>IF(A49="","",IF(J49&lt;=0,"Sem estoque",IF(J49&lt;=E49,"Repor","OK")))</f>
        <v/>
      </c>
      <c r="L49" s="11" t="str">
        <f>IF(A49="","",J49*F49)</f>
        <v/>
      </c>
      <c r="M49" s="12" t="str">
        <f>IF(OR(A49="",G49=0),"",(G49-F49)/G49)</f>
        <v/>
      </c>
    </row>
    <row r="50">
      <c r="A50" s="5" t="n"/>
      <c r="B50" s="5" t="n"/>
      <c r="C50" s="5" t="n"/>
      <c r="D50" s="6" t="n"/>
      <c r="E50" s="6" t="n"/>
      <c r="F50" s="7" t="n"/>
      <c r="G50" s="7" t="n"/>
      <c r="H50" s="8" t="str">
        <f>IF(A50="","",SUMIFS('Movimentações'!$E$5:$E$504,'Movimentações'!$B$5:$B$504,A50,'Movimentações'!$D$5:$D$504,"Entrada"))</f>
        <v/>
      </c>
      <c r="I50" s="8" t="str">
        <f>IF(A50="","",SUMIFS('Movimentações'!$E$5:$E$504,'Movimentações'!$B$5:$B$504,A50,'Movimentações'!$D$5:$D$504,"Saída"))</f>
        <v/>
      </c>
      <c r="J50" s="9" t="str">
        <f>IF(A50="","",D50+H50-I50)</f>
        <v/>
      </c>
      <c r="K50" s="10" t="str">
        <f>IF(A50="","",IF(J50&lt;=0,"Sem estoque",IF(J50&lt;=E50,"Repor","OK")))</f>
        <v/>
      </c>
      <c r="L50" s="11" t="str">
        <f>IF(A50="","",J50*F50)</f>
        <v/>
      </c>
      <c r="M50" s="12" t="str">
        <f>IF(OR(A50="",G50=0),"",(G50-F50)/G50)</f>
        <v/>
      </c>
    </row>
    <row r="51">
      <c r="A51" s="5" t="n"/>
      <c r="B51" s="5" t="n"/>
      <c r="C51" s="5" t="n"/>
      <c r="D51" s="6" t="n"/>
      <c r="E51" s="6" t="n"/>
      <c r="F51" s="7" t="n"/>
      <c r="G51" s="7" t="n"/>
      <c r="H51" s="8" t="str">
        <f>IF(A51="","",SUMIFS('Movimentações'!$E$5:$E$504,'Movimentações'!$B$5:$B$504,A51,'Movimentações'!$D$5:$D$504,"Entrada"))</f>
        <v/>
      </c>
      <c r="I51" s="8" t="str">
        <f>IF(A51="","",SUMIFS('Movimentações'!$E$5:$E$504,'Movimentações'!$B$5:$B$504,A51,'Movimentações'!$D$5:$D$504,"Saída"))</f>
        <v/>
      </c>
      <c r="J51" s="9" t="str">
        <f>IF(A51="","",D51+H51-I51)</f>
        <v/>
      </c>
      <c r="K51" s="10" t="str">
        <f>IF(A51="","",IF(J51&lt;=0,"Sem estoque",IF(J51&lt;=E51,"Repor","OK")))</f>
        <v/>
      </c>
      <c r="L51" s="11" t="str">
        <f>IF(A51="","",J51*F51)</f>
        <v/>
      </c>
      <c r="M51" s="12" t="str">
        <f>IF(OR(A51="",G51=0),"",(G51-F51)/G51)</f>
        <v/>
      </c>
    </row>
    <row r="52">
      <c r="A52" s="5" t="n"/>
      <c r="B52" s="5" t="n"/>
      <c r="C52" s="5" t="n"/>
      <c r="D52" s="6" t="n"/>
      <c r="E52" s="6" t="n"/>
      <c r="F52" s="7" t="n"/>
      <c r="G52" s="7" t="n"/>
      <c r="H52" s="8" t="str">
        <f>IF(A52="","",SUMIFS('Movimentações'!$E$5:$E$504,'Movimentações'!$B$5:$B$504,A52,'Movimentações'!$D$5:$D$504,"Entrada"))</f>
        <v/>
      </c>
      <c r="I52" s="8" t="str">
        <f>IF(A52="","",SUMIFS('Movimentações'!$E$5:$E$504,'Movimentações'!$B$5:$B$504,A52,'Movimentações'!$D$5:$D$504,"Saída"))</f>
        <v/>
      </c>
      <c r="J52" s="9" t="str">
        <f>IF(A52="","",D52+H52-I52)</f>
        <v/>
      </c>
      <c r="K52" s="10" t="str">
        <f>IF(A52="","",IF(J52&lt;=0,"Sem estoque",IF(J52&lt;=E52,"Repor","OK")))</f>
        <v/>
      </c>
      <c r="L52" s="11" t="str">
        <f>IF(A52="","",J52*F52)</f>
        <v/>
      </c>
      <c r="M52" s="12" t="str">
        <f>IF(OR(A52="",G52=0),"",(G52-F52)/G52)</f>
        <v/>
      </c>
    </row>
    <row r="53">
      <c r="A53" s="5" t="n"/>
      <c r="B53" s="5" t="n"/>
      <c r="C53" s="5" t="n"/>
      <c r="D53" s="6" t="n"/>
      <c r="E53" s="6" t="n"/>
      <c r="F53" s="7" t="n"/>
      <c r="G53" s="7" t="n"/>
      <c r="H53" s="8" t="str">
        <f>IF(A53="","",SUMIFS('Movimentações'!$E$5:$E$504,'Movimentações'!$B$5:$B$504,A53,'Movimentações'!$D$5:$D$504,"Entrada"))</f>
        <v/>
      </c>
      <c r="I53" s="8" t="str">
        <f>IF(A53="","",SUMIFS('Movimentações'!$E$5:$E$504,'Movimentações'!$B$5:$B$504,A53,'Movimentações'!$D$5:$D$504,"Saída"))</f>
        <v/>
      </c>
      <c r="J53" s="9" t="str">
        <f>IF(A53="","",D53+H53-I53)</f>
        <v/>
      </c>
      <c r="K53" s="10" t="str">
        <f>IF(A53="","",IF(J53&lt;=0,"Sem estoque",IF(J53&lt;=E53,"Repor","OK")))</f>
        <v/>
      </c>
      <c r="L53" s="11" t="str">
        <f>IF(A53="","",J53*F53)</f>
        <v/>
      </c>
      <c r="M53" s="12" t="str">
        <f>IF(OR(A53="",G53=0),"",(G53-F53)/G53)</f>
        <v/>
      </c>
    </row>
    <row r="54">
      <c r="A54" s="5" t="n"/>
      <c r="B54" s="5" t="n"/>
      <c r="C54" s="5" t="n"/>
      <c r="D54" s="6" t="n"/>
      <c r="E54" s="6" t="n"/>
      <c r="F54" s="7" t="n"/>
      <c r="G54" s="7" t="n"/>
      <c r="H54" s="8" t="str">
        <f>IF(A54="","",SUMIFS('Movimentações'!$E$5:$E$504,'Movimentações'!$B$5:$B$504,A54,'Movimentações'!$D$5:$D$504,"Entrada"))</f>
        <v/>
      </c>
      <c r="I54" s="8" t="str">
        <f>IF(A54="","",SUMIFS('Movimentações'!$E$5:$E$504,'Movimentações'!$B$5:$B$504,A54,'Movimentações'!$D$5:$D$504,"Saída"))</f>
        <v/>
      </c>
      <c r="J54" s="9" t="str">
        <f>IF(A54="","",D54+H54-I54)</f>
        <v/>
      </c>
      <c r="K54" s="10" t="str">
        <f>IF(A54="","",IF(J54&lt;=0,"Sem estoque",IF(J54&lt;=E54,"Repor","OK")))</f>
        <v/>
      </c>
      <c r="L54" s="11" t="str">
        <f>IF(A54="","",J54*F54)</f>
        <v/>
      </c>
      <c r="M54" s="12" t="str">
        <f>IF(OR(A54="",G54=0),"",(G54-F54)/G54)</f>
        <v/>
      </c>
    </row>
    <row r="55">
      <c r="A55" s="5" t="n"/>
      <c r="B55" s="5" t="n"/>
      <c r="C55" s="5" t="n"/>
      <c r="D55" s="6" t="n"/>
      <c r="E55" s="6" t="n"/>
      <c r="F55" s="7" t="n"/>
      <c r="G55" s="7" t="n"/>
      <c r="H55" s="8" t="str">
        <f>IF(A55="","",SUMIFS('Movimentações'!$E$5:$E$504,'Movimentações'!$B$5:$B$504,A55,'Movimentações'!$D$5:$D$504,"Entrada"))</f>
        <v/>
      </c>
      <c r="I55" s="8" t="str">
        <f>IF(A55="","",SUMIFS('Movimentações'!$E$5:$E$504,'Movimentações'!$B$5:$B$504,A55,'Movimentações'!$D$5:$D$504,"Saída"))</f>
        <v/>
      </c>
      <c r="J55" s="9" t="str">
        <f>IF(A55="","",D55+H55-I55)</f>
        <v/>
      </c>
      <c r="K55" s="10" t="str">
        <f>IF(A55="","",IF(J55&lt;=0,"Sem estoque",IF(J55&lt;=E55,"Repor","OK")))</f>
        <v/>
      </c>
      <c r="L55" s="11" t="str">
        <f>IF(A55="","",J55*F55)</f>
        <v/>
      </c>
      <c r="M55" s="12" t="str">
        <f>IF(OR(A55="",G55=0),"",(G55-F55)/G55)</f>
        <v/>
      </c>
    </row>
    <row r="56">
      <c r="A56" s="5" t="n"/>
      <c r="B56" s="5" t="n"/>
      <c r="C56" s="5" t="n"/>
      <c r="D56" s="6" t="n"/>
      <c r="E56" s="6" t="n"/>
      <c r="F56" s="7" t="n"/>
      <c r="G56" s="7" t="n"/>
      <c r="H56" s="8" t="str">
        <f>IF(A56="","",SUMIFS('Movimentações'!$E$5:$E$504,'Movimentações'!$B$5:$B$504,A56,'Movimentações'!$D$5:$D$504,"Entrada"))</f>
        <v/>
      </c>
      <c r="I56" s="8" t="str">
        <f>IF(A56="","",SUMIFS('Movimentações'!$E$5:$E$504,'Movimentações'!$B$5:$B$504,A56,'Movimentações'!$D$5:$D$504,"Saída"))</f>
        <v/>
      </c>
      <c r="J56" s="9" t="str">
        <f>IF(A56="","",D56+H56-I56)</f>
        <v/>
      </c>
      <c r="K56" s="10" t="str">
        <f>IF(A56="","",IF(J56&lt;=0,"Sem estoque",IF(J56&lt;=E56,"Repor","OK")))</f>
        <v/>
      </c>
      <c r="L56" s="11" t="str">
        <f>IF(A56="","",J56*F56)</f>
        <v/>
      </c>
      <c r="M56" s="12" t="str">
        <f>IF(OR(A56="",G56=0),"",(G56-F56)/G56)</f>
        <v/>
      </c>
    </row>
    <row r="57">
      <c r="A57" s="5" t="n"/>
      <c r="B57" s="5" t="n"/>
      <c r="C57" s="5" t="n"/>
      <c r="D57" s="6" t="n"/>
      <c r="E57" s="6" t="n"/>
      <c r="F57" s="7" t="n"/>
      <c r="G57" s="7" t="n"/>
      <c r="H57" s="8" t="str">
        <f>IF(A57="","",SUMIFS('Movimentações'!$E$5:$E$504,'Movimentações'!$B$5:$B$504,A57,'Movimentações'!$D$5:$D$504,"Entrada"))</f>
        <v/>
      </c>
      <c r="I57" s="8" t="str">
        <f>IF(A57="","",SUMIFS('Movimentações'!$E$5:$E$504,'Movimentações'!$B$5:$B$504,A57,'Movimentações'!$D$5:$D$504,"Saída"))</f>
        <v/>
      </c>
      <c r="J57" s="9" t="str">
        <f>IF(A57="","",D57+H57-I57)</f>
        <v/>
      </c>
      <c r="K57" s="10" t="str">
        <f>IF(A57="","",IF(J57&lt;=0,"Sem estoque",IF(J57&lt;=E57,"Repor","OK")))</f>
        <v/>
      </c>
      <c r="L57" s="11" t="str">
        <f>IF(A57="","",J57*F57)</f>
        <v/>
      </c>
      <c r="M57" s="12" t="str">
        <f>IF(OR(A57="",G57=0),"",(G57-F57)/G57)</f>
        <v/>
      </c>
    </row>
    <row r="58">
      <c r="A58" s="5" t="n"/>
      <c r="B58" s="5" t="n"/>
      <c r="C58" s="5" t="n"/>
      <c r="D58" s="6" t="n"/>
      <c r="E58" s="6" t="n"/>
      <c r="F58" s="7" t="n"/>
      <c r="G58" s="7" t="n"/>
      <c r="H58" s="8" t="str">
        <f>IF(A58="","",SUMIFS('Movimentações'!$E$5:$E$504,'Movimentações'!$B$5:$B$504,A58,'Movimentações'!$D$5:$D$504,"Entrada"))</f>
        <v/>
      </c>
      <c r="I58" s="8" t="str">
        <f>IF(A58="","",SUMIFS('Movimentações'!$E$5:$E$504,'Movimentações'!$B$5:$B$504,A58,'Movimentações'!$D$5:$D$504,"Saída"))</f>
        <v/>
      </c>
      <c r="J58" s="9" t="str">
        <f>IF(A58="","",D58+H58-I58)</f>
        <v/>
      </c>
      <c r="K58" s="10" t="str">
        <f>IF(A58="","",IF(J58&lt;=0,"Sem estoque",IF(J58&lt;=E58,"Repor","OK")))</f>
        <v/>
      </c>
      <c r="L58" s="11" t="str">
        <f>IF(A58="","",J58*F58)</f>
        <v/>
      </c>
      <c r="M58" s="12" t="str">
        <f>IF(OR(A58="",G58=0),"",(G58-F58)/G58)</f>
        <v/>
      </c>
    </row>
    <row r="59">
      <c r="A59" s="5" t="n"/>
      <c r="B59" s="5" t="n"/>
      <c r="C59" s="5" t="n"/>
      <c r="D59" s="6" t="n"/>
      <c r="E59" s="6" t="n"/>
      <c r="F59" s="7" t="n"/>
      <c r="G59" s="7" t="n"/>
      <c r="H59" s="8" t="str">
        <f>IF(A59="","",SUMIFS('Movimentações'!$E$5:$E$504,'Movimentações'!$B$5:$B$504,A59,'Movimentações'!$D$5:$D$504,"Entrada"))</f>
        <v/>
      </c>
      <c r="I59" s="8" t="str">
        <f>IF(A59="","",SUMIFS('Movimentações'!$E$5:$E$504,'Movimentações'!$B$5:$B$504,A59,'Movimentações'!$D$5:$D$504,"Saída"))</f>
        <v/>
      </c>
      <c r="J59" s="9" t="str">
        <f>IF(A59="","",D59+H59-I59)</f>
        <v/>
      </c>
      <c r="K59" s="10" t="str">
        <f>IF(A59="","",IF(J59&lt;=0,"Sem estoque",IF(J59&lt;=E59,"Repor","OK")))</f>
        <v/>
      </c>
      <c r="L59" s="11" t="str">
        <f>IF(A59="","",J59*F59)</f>
        <v/>
      </c>
      <c r="M59" s="12" t="str">
        <f>IF(OR(A59="",G59=0),"",(G59-F59)/G59)</f>
        <v/>
      </c>
    </row>
    <row r="60">
      <c r="A60" s="5" t="n"/>
      <c r="B60" s="5" t="n"/>
      <c r="C60" s="5" t="n"/>
      <c r="D60" s="6" t="n"/>
      <c r="E60" s="6" t="n"/>
      <c r="F60" s="7" t="n"/>
      <c r="G60" s="7" t="n"/>
      <c r="H60" s="8" t="str">
        <f>IF(A60="","",SUMIFS('Movimentações'!$E$5:$E$504,'Movimentações'!$B$5:$B$504,A60,'Movimentações'!$D$5:$D$504,"Entrada"))</f>
        <v/>
      </c>
      <c r="I60" s="8" t="str">
        <f>IF(A60="","",SUMIFS('Movimentações'!$E$5:$E$504,'Movimentações'!$B$5:$B$504,A60,'Movimentações'!$D$5:$D$504,"Saída"))</f>
        <v/>
      </c>
      <c r="J60" s="9" t="str">
        <f>IF(A60="","",D60+H60-I60)</f>
        <v/>
      </c>
      <c r="K60" s="10" t="str">
        <f>IF(A60="","",IF(J60&lt;=0,"Sem estoque",IF(J60&lt;=E60,"Repor","OK")))</f>
        <v/>
      </c>
      <c r="L60" s="11" t="str">
        <f>IF(A60="","",J60*F60)</f>
        <v/>
      </c>
      <c r="M60" s="12" t="str">
        <f>IF(OR(A60="",G60=0),"",(G60-F60)/G60)</f>
        <v/>
      </c>
    </row>
    <row r="61">
      <c r="A61" s="5" t="n"/>
      <c r="B61" s="5" t="n"/>
      <c r="C61" s="5" t="n"/>
      <c r="D61" s="6" t="n"/>
      <c r="E61" s="6" t="n"/>
      <c r="F61" s="7" t="n"/>
      <c r="G61" s="7" t="n"/>
      <c r="H61" s="8" t="str">
        <f>IF(A61="","",SUMIFS('Movimentações'!$E$5:$E$504,'Movimentações'!$B$5:$B$504,A61,'Movimentações'!$D$5:$D$504,"Entrada"))</f>
        <v/>
      </c>
      <c r="I61" s="8" t="str">
        <f>IF(A61="","",SUMIFS('Movimentações'!$E$5:$E$504,'Movimentações'!$B$5:$B$504,A61,'Movimentações'!$D$5:$D$504,"Saída"))</f>
        <v/>
      </c>
      <c r="J61" s="9" t="str">
        <f>IF(A61="","",D61+H61-I61)</f>
        <v/>
      </c>
      <c r="K61" s="10" t="str">
        <f>IF(A61="","",IF(J61&lt;=0,"Sem estoque",IF(J61&lt;=E61,"Repor","OK")))</f>
        <v/>
      </c>
      <c r="L61" s="11" t="str">
        <f>IF(A61="","",J61*F61)</f>
        <v/>
      </c>
      <c r="M61" s="12" t="str">
        <f>IF(OR(A61="",G61=0),"",(G61-F61)/G61)</f>
        <v/>
      </c>
    </row>
    <row r="62">
      <c r="A62" s="5" t="n"/>
      <c r="B62" s="5" t="n"/>
      <c r="C62" s="5" t="n"/>
      <c r="D62" s="6" t="n"/>
      <c r="E62" s="6" t="n"/>
      <c r="F62" s="7" t="n"/>
      <c r="G62" s="7" t="n"/>
      <c r="H62" s="8" t="str">
        <f>IF(A62="","",SUMIFS('Movimentações'!$E$5:$E$504,'Movimentações'!$B$5:$B$504,A62,'Movimentações'!$D$5:$D$504,"Entrada"))</f>
        <v/>
      </c>
      <c r="I62" s="8" t="str">
        <f>IF(A62="","",SUMIFS('Movimentações'!$E$5:$E$504,'Movimentações'!$B$5:$B$504,A62,'Movimentações'!$D$5:$D$504,"Saída"))</f>
        <v/>
      </c>
      <c r="J62" s="9" t="str">
        <f>IF(A62="","",D62+H62-I62)</f>
        <v/>
      </c>
      <c r="K62" s="10" t="str">
        <f>IF(A62="","",IF(J62&lt;=0,"Sem estoque",IF(J62&lt;=E62,"Repor","OK")))</f>
        <v/>
      </c>
      <c r="L62" s="11" t="str">
        <f>IF(A62="","",J62*F62)</f>
        <v/>
      </c>
      <c r="M62" s="12" t="str">
        <f>IF(OR(A62="",G62=0),"",(G62-F62)/G62)</f>
        <v/>
      </c>
    </row>
    <row r="63">
      <c r="A63" s="5" t="n"/>
      <c r="B63" s="5" t="n"/>
      <c r="C63" s="5" t="n"/>
      <c r="D63" s="6" t="n"/>
      <c r="E63" s="6" t="n"/>
      <c r="F63" s="7" t="n"/>
      <c r="G63" s="7" t="n"/>
      <c r="H63" s="8" t="str">
        <f>IF(A63="","",SUMIFS('Movimentações'!$E$5:$E$504,'Movimentações'!$B$5:$B$504,A63,'Movimentações'!$D$5:$D$504,"Entrada"))</f>
        <v/>
      </c>
      <c r="I63" s="8" t="str">
        <f>IF(A63="","",SUMIFS('Movimentações'!$E$5:$E$504,'Movimentações'!$B$5:$B$504,A63,'Movimentações'!$D$5:$D$504,"Saída"))</f>
        <v/>
      </c>
      <c r="J63" s="9" t="str">
        <f>IF(A63="","",D63+H63-I63)</f>
        <v/>
      </c>
      <c r="K63" s="10" t="str">
        <f>IF(A63="","",IF(J63&lt;=0,"Sem estoque",IF(J63&lt;=E63,"Repor","OK")))</f>
        <v/>
      </c>
      <c r="L63" s="11" t="str">
        <f>IF(A63="","",J63*F63)</f>
        <v/>
      </c>
      <c r="M63" s="12" t="str">
        <f>IF(OR(A63="",G63=0),"",(G63-F63)/G63)</f>
        <v/>
      </c>
    </row>
    <row r="64">
      <c r="A64" s="5" t="n"/>
      <c r="B64" s="5" t="n"/>
      <c r="C64" s="5" t="n"/>
      <c r="D64" s="6" t="n"/>
      <c r="E64" s="6" t="n"/>
      <c r="F64" s="7" t="n"/>
      <c r="G64" s="7" t="n"/>
      <c r="H64" s="8" t="str">
        <f>IF(A64="","",SUMIFS('Movimentações'!$E$5:$E$504,'Movimentações'!$B$5:$B$504,A64,'Movimentações'!$D$5:$D$504,"Entrada"))</f>
        <v/>
      </c>
      <c r="I64" s="8" t="str">
        <f>IF(A64="","",SUMIFS('Movimentações'!$E$5:$E$504,'Movimentações'!$B$5:$B$504,A64,'Movimentações'!$D$5:$D$504,"Saída"))</f>
        <v/>
      </c>
      <c r="J64" s="9" t="str">
        <f>IF(A64="","",D64+H64-I64)</f>
        <v/>
      </c>
      <c r="K64" s="10" t="str">
        <f>IF(A64="","",IF(J64&lt;=0,"Sem estoque",IF(J64&lt;=E64,"Repor","OK")))</f>
        <v/>
      </c>
      <c r="L64" s="11" t="str">
        <f>IF(A64="","",J64*F64)</f>
        <v/>
      </c>
      <c r="M64" s="12" t="str">
        <f>IF(OR(A64="",G64=0),"",(G64-F64)/G64)</f>
        <v/>
      </c>
    </row>
    <row r="65">
      <c r="A65" s="5" t="n"/>
      <c r="B65" s="5" t="n"/>
      <c r="C65" s="5" t="n"/>
      <c r="D65" s="6" t="n"/>
      <c r="E65" s="6" t="n"/>
      <c r="F65" s="7" t="n"/>
      <c r="G65" s="7" t="n"/>
      <c r="H65" s="8" t="str">
        <f>IF(A65="","",SUMIFS('Movimentações'!$E$5:$E$504,'Movimentações'!$B$5:$B$504,A65,'Movimentações'!$D$5:$D$504,"Entrada"))</f>
        <v/>
      </c>
      <c r="I65" s="8" t="str">
        <f>IF(A65="","",SUMIFS('Movimentações'!$E$5:$E$504,'Movimentações'!$B$5:$B$504,A65,'Movimentações'!$D$5:$D$504,"Saída"))</f>
        <v/>
      </c>
      <c r="J65" s="9" t="str">
        <f>IF(A65="","",D65+H65-I65)</f>
        <v/>
      </c>
      <c r="K65" s="10" t="str">
        <f>IF(A65="","",IF(J65&lt;=0,"Sem estoque",IF(J65&lt;=E65,"Repor","OK")))</f>
        <v/>
      </c>
      <c r="L65" s="11" t="str">
        <f>IF(A65="","",J65*F65)</f>
        <v/>
      </c>
      <c r="M65" s="12" t="str">
        <f>IF(OR(A65="",G65=0),"",(G65-F65)/G65)</f>
        <v/>
      </c>
    </row>
    <row r="66">
      <c r="A66" s="5" t="n"/>
      <c r="B66" s="5" t="n"/>
      <c r="C66" s="5" t="n"/>
      <c r="D66" s="6" t="n"/>
      <c r="E66" s="6" t="n"/>
      <c r="F66" s="7" t="n"/>
      <c r="G66" s="7" t="n"/>
      <c r="H66" s="8" t="str">
        <f>IF(A66="","",SUMIFS('Movimentações'!$E$5:$E$504,'Movimentações'!$B$5:$B$504,A66,'Movimentações'!$D$5:$D$504,"Entrada"))</f>
        <v/>
      </c>
      <c r="I66" s="8" t="str">
        <f>IF(A66="","",SUMIFS('Movimentações'!$E$5:$E$504,'Movimentações'!$B$5:$B$504,A66,'Movimentações'!$D$5:$D$504,"Saída"))</f>
        <v/>
      </c>
      <c r="J66" s="9" t="str">
        <f>IF(A66="","",D66+H66-I66)</f>
        <v/>
      </c>
      <c r="K66" s="10" t="str">
        <f>IF(A66="","",IF(J66&lt;=0,"Sem estoque",IF(J66&lt;=E66,"Repor","OK")))</f>
        <v/>
      </c>
      <c r="L66" s="11" t="str">
        <f>IF(A66="","",J66*F66)</f>
        <v/>
      </c>
      <c r="M66" s="12" t="str">
        <f>IF(OR(A66="",G66=0),"",(G66-F66)/G66)</f>
        <v/>
      </c>
    </row>
    <row r="67">
      <c r="A67" s="5" t="n"/>
      <c r="B67" s="5" t="n"/>
      <c r="C67" s="5" t="n"/>
      <c r="D67" s="6" t="n"/>
      <c r="E67" s="6" t="n"/>
      <c r="F67" s="7" t="n"/>
      <c r="G67" s="7" t="n"/>
      <c r="H67" s="8" t="str">
        <f>IF(A67="","",SUMIFS('Movimentações'!$E$5:$E$504,'Movimentações'!$B$5:$B$504,A67,'Movimentações'!$D$5:$D$504,"Entrada"))</f>
        <v/>
      </c>
      <c r="I67" s="8" t="str">
        <f>IF(A67="","",SUMIFS('Movimentações'!$E$5:$E$504,'Movimentações'!$B$5:$B$504,A67,'Movimentações'!$D$5:$D$504,"Saída"))</f>
        <v/>
      </c>
      <c r="J67" s="9" t="str">
        <f>IF(A67="","",D67+H67-I67)</f>
        <v/>
      </c>
      <c r="K67" s="10" t="str">
        <f>IF(A67="","",IF(J67&lt;=0,"Sem estoque",IF(J67&lt;=E67,"Repor","OK")))</f>
        <v/>
      </c>
      <c r="L67" s="11" t="str">
        <f>IF(A67="","",J67*F67)</f>
        <v/>
      </c>
      <c r="M67" s="12" t="str">
        <f>IF(OR(A67="",G67=0),"",(G67-F67)/G67)</f>
        <v/>
      </c>
    </row>
    <row r="68">
      <c r="A68" s="5" t="n"/>
      <c r="B68" s="5" t="n"/>
      <c r="C68" s="5" t="n"/>
      <c r="D68" s="6" t="n"/>
      <c r="E68" s="6" t="n"/>
      <c r="F68" s="7" t="n"/>
      <c r="G68" s="7" t="n"/>
      <c r="H68" s="8" t="str">
        <f>IF(A68="","",SUMIFS('Movimentações'!$E$5:$E$504,'Movimentações'!$B$5:$B$504,A68,'Movimentações'!$D$5:$D$504,"Entrada"))</f>
        <v/>
      </c>
      <c r="I68" s="8" t="str">
        <f>IF(A68="","",SUMIFS('Movimentações'!$E$5:$E$504,'Movimentações'!$B$5:$B$504,A68,'Movimentações'!$D$5:$D$504,"Saída"))</f>
        <v/>
      </c>
      <c r="J68" s="9" t="str">
        <f>IF(A68="","",D68+H68-I68)</f>
        <v/>
      </c>
      <c r="K68" s="10" t="str">
        <f>IF(A68="","",IF(J68&lt;=0,"Sem estoque",IF(J68&lt;=E68,"Repor","OK")))</f>
        <v/>
      </c>
      <c r="L68" s="11" t="str">
        <f>IF(A68="","",J68*F68)</f>
        <v/>
      </c>
      <c r="M68" s="12" t="str">
        <f>IF(OR(A68="",G68=0),"",(G68-F68)/G68)</f>
        <v/>
      </c>
    </row>
    <row r="69">
      <c r="A69" s="5" t="n"/>
      <c r="B69" s="5" t="n"/>
      <c r="C69" s="5" t="n"/>
      <c r="D69" s="6" t="n"/>
      <c r="E69" s="6" t="n"/>
      <c r="F69" s="7" t="n"/>
      <c r="G69" s="7" t="n"/>
      <c r="H69" s="8" t="str">
        <f>IF(A69="","",SUMIFS('Movimentações'!$E$5:$E$504,'Movimentações'!$B$5:$B$504,A69,'Movimentações'!$D$5:$D$504,"Entrada"))</f>
        <v/>
      </c>
      <c r="I69" s="8" t="str">
        <f>IF(A69="","",SUMIFS('Movimentações'!$E$5:$E$504,'Movimentações'!$B$5:$B$504,A69,'Movimentações'!$D$5:$D$504,"Saída"))</f>
        <v/>
      </c>
      <c r="J69" s="9" t="str">
        <f>IF(A69="","",D69+H69-I69)</f>
        <v/>
      </c>
      <c r="K69" s="10" t="str">
        <f>IF(A69="","",IF(J69&lt;=0,"Sem estoque",IF(J69&lt;=E69,"Repor","OK")))</f>
        <v/>
      </c>
      <c r="L69" s="11" t="str">
        <f>IF(A69="","",J69*F69)</f>
        <v/>
      </c>
      <c r="M69" s="12" t="str">
        <f>IF(OR(A69="",G69=0),"",(G69-F69)/G69)</f>
        <v/>
      </c>
    </row>
    <row r="70">
      <c r="A70" s="5" t="n"/>
      <c r="B70" s="5" t="n"/>
      <c r="C70" s="5" t="n"/>
      <c r="D70" s="6" t="n"/>
      <c r="E70" s="6" t="n"/>
      <c r="F70" s="7" t="n"/>
      <c r="G70" s="7" t="n"/>
      <c r="H70" s="8" t="str">
        <f>IF(A70="","",SUMIFS('Movimentações'!$E$5:$E$504,'Movimentações'!$B$5:$B$504,A70,'Movimentações'!$D$5:$D$504,"Entrada"))</f>
        <v/>
      </c>
      <c r="I70" s="8" t="str">
        <f>IF(A70="","",SUMIFS('Movimentações'!$E$5:$E$504,'Movimentações'!$B$5:$B$504,A70,'Movimentações'!$D$5:$D$504,"Saída"))</f>
        <v/>
      </c>
      <c r="J70" s="9" t="str">
        <f>IF(A70="","",D70+H70-I70)</f>
        <v/>
      </c>
      <c r="K70" s="10" t="str">
        <f>IF(A70="","",IF(J70&lt;=0,"Sem estoque",IF(J70&lt;=E70,"Repor","OK")))</f>
        <v/>
      </c>
      <c r="L70" s="11" t="str">
        <f>IF(A70="","",J70*F70)</f>
        <v/>
      </c>
      <c r="M70" s="12" t="str">
        <f>IF(OR(A70="",G70=0),"",(G70-F70)/G70)</f>
        <v/>
      </c>
    </row>
    <row r="71">
      <c r="A71" s="5" t="n"/>
      <c r="B71" s="5" t="n"/>
      <c r="C71" s="5" t="n"/>
      <c r="D71" s="6" t="n"/>
      <c r="E71" s="6" t="n"/>
      <c r="F71" s="7" t="n"/>
      <c r="G71" s="7" t="n"/>
      <c r="H71" s="8" t="str">
        <f>IF(A71="","",SUMIFS('Movimentações'!$E$5:$E$504,'Movimentações'!$B$5:$B$504,A71,'Movimentações'!$D$5:$D$504,"Entrada"))</f>
        <v/>
      </c>
      <c r="I71" s="8" t="str">
        <f>IF(A71="","",SUMIFS('Movimentações'!$E$5:$E$504,'Movimentações'!$B$5:$B$504,A71,'Movimentações'!$D$5:$D$504,"Saída"))</f>
        <v/>
      </c>
      <c r="J71" s="9" t="str">
        <f>IF(A71="","",D71+H71-I71)</f>
        <v/>
      </c>
      <c r="K71" s="10" t="str">
        <f>IF(A71="","",IF(J71&lt;=0,"Sem estoque",IF(J71&lt;=E71,"Repor","OK")))</f>
        <v/>
      </c>
      <c r="L71" s="11" t="str">
        <f>IF(A71="","",J71*F71)</f>
        <v/>
      </c>
      <c r="M71" s="12" t="str">
        <f>IF(OR(A71="",G71=0),"",(G71-F71)/G71)</f>
        <v/>
      </c>
    </row>
    <row r="72">
      <c r="A72" s="5" t="n"/>
      <c r="B72" s="5" t="n"/>
      <c r="C72" s="5" t="n"/>
      <c r="D72" s="6" t="n"/>
      <c r="E72" s="6" t="n"/>
      <c r="F72" s="7" t="n"/>
      <c r="G72" s="7" t="n"/>
      <c r="H72" s="8" t="str">
        <f>IF(A72="","",SUMIFS('Movimentações'!$E$5:$E$504,'Movimentações'!$B$5:$B$504,A72,'Movimentações'!$D$5:$D$504,"Entrada"))</f>
        <v/>
      </c>
      <c r="I72" s="8" t="str">
        <f>IF(A72="","",SUMIFS('Movimentações'!$E$5:$E$504,'Movimentações'!$B$5:$B$504,A72,'Movimentações'!$D$5:$D$504,"Saída"))</f>
        <v/>
      </c>
      <c r="J72" s="9" t="str">
        <f>IF(A72="","",D72+H72-I72)</f>
        <v/>
      </c>
      <c r="K72" s="10" t="str">
        <f>IF(A72="","",IF(J72&lt;=0,"Sem estoque",IF(J72&lt;=E72,"Repor","OK")))</f>
        <v/>
      </c>
      <c r="L72" s="11" t="str">
        <f>IF(A72="","",J72*F72)</f>
        <v/>
      </c>
      <c r="M72" s="12" t="str">
        <f>IF(OR(A72="",G72=0),"",(G72-F72)/G72)</f>
        <v/>
      </c>
    </row>
    <row r="73">
      <c r="A73" s="5" t="n"/>
      <c r="B73" s="5" t="n"/>
      <c r="C73" s="5" t="n"/>
      <c r="D73" s="6" t="n"/>
      <c r="E73" s="6" t="n"/>
      <c r="F73" s="7" t="n"/>
      <c r="G73" s="7" t="n"/>
      <c r="H73" s="8" t="str">
        <f>IF(A73="","",SUMIFS('Movimentações'!$E$5:$E$504,'Movimentações'!$B$5:$B$504,A73,'Movimentações'!$D$5:$D$504,"Entrada"))</f>
        <v/>
      </c>
      <c r="I73" s="8" t="str">
        <f>IF(A73="","",SUMIFS('Movimentações'!$E$5:$E$504,'Movimentações'!$B$5:$B$504,A73,'Movimentações'!$D$5:$D$504,"Saída"))</f>
        <v/>
      </c>
      <c r="J73" s="9" t="str">
        <f>IF(A73="","",D73+H73-I73)</f>
        <v/>
      </c>
      <c r="K73" s="10" t="str">
        <f>IF(A73="","",IF(J73&lt;=0,"Sem estoque",IF(J73&lt;=E73,"Repor","OK")))</f>
        <v/>
      </c>
      <c r="L73" s="11" t="str">
        <f>IF(A73="","",J73*F73)</f>
        <v/>
      </c>
      <c r="M73" s="12" t="str">
        <f>IF(OR(A73="",G73=0),"",(G73-F73)/G73)</f>
        <v/>
      </c>
    </row>
    <row r="74">
      <c r="A74" s="5" t="n"/>
      <c r="B74" s="5" t="n"/>
      <c r="C74" s="5" t="n"/>
      <c r="D74" s="6" t="n"/>
      <c r="E74" s="6" t="n"/>
      <c r="F74" s="7" t="n"/>
      <c r="G74" s="7" t="n"/>
      <c r="H74" s="8" t="str">
        <f>IF(A74="","",SUMIFS('Movimentações'!$E$5:$E$504,'Movimentações'!$B$5:$B$504,A74,'Movimentações'!$D$5:$D$504,"Entrada"))</f>
        <v/>
      </c>
      <c r="I74" s="8" t="str">
        <f>IF(A74="","",SUMIFS('Movimentações'!$E$5:$E$504,'Movimentações'!$B$5:$B$504,A74,'Movimentações'!$D$5:$D$504,"Saída"))</f>
        <v/>
      </c>
      <c r="J74" s="9" t="str">
        <f>IF(A74="","",D74+H74-I74)</f>
        <v/>
      </c>
      <c r="K74" s="10" t="str">
        <f>IF(A74="","",IF(J74&lt;=0,"Sem estoque",IF(J74&lt;=E74,"Repor","OK")))</f>
        <v/>
      </c>
      <c r="L74" s="11" t="str">
        <f>IF(A74="","",J74*F74)</f>
        <v/>
      </c>
      <c r="M74" s="12" t="str">
        <f>IF(OR(A74="",G74=0),"",(G74-F74)/G74)</f>
        <v/>
      </c>
    </row>
    <row r="75">
      <c r="A75" s="5" t="n"/>
      <c r="B75" s="5" t="n"/>
      <c r="C75" s="5" t="n"/>
      <c r="D75" s="6" t="n"/>
      <c r="E75" s="6" t="n"/>
      <c r="F75" s="7" t="n"/>
      <c r="G75" s="7" t="n"/>
      <c r="H75" s="8" t="str">
        <f>IF(A75="","",SUMIFS('Movimentações'!$E$5:$E$504,'Movimentações'!$B$5:$B$504,A75,'Movimentações'!$D$5:$D$504,"Entrada"))</f>
        <v/>
      </c>
      <c r="I75" s="8" t="str">
        <f>IF(A75="","",SUMIFS('Movimentações'!$E$5:$E$504,'Movimentações'!$B$5:$B$504,A75,'Movimentações'!$D$5:$D$504,"Saída"))</f>
        <v/>
      </c>
      <c r="J75" s="9" t="str">
        <f>IF(A75="","",D75+H75-I75)</f>
        <v/>
      </c>
      <c r="K75" s="10" t="str">
        <f>IF(A75="","",IF(J75&lt;=0,"Sem estoque",IF(J75&lt;=E75,"Repor","OK")))</f>
        <v/>
      </c>
      <c r="L75" s="11" t="str">
        <f>IF(A75="","",J75*F75)</f>
        <v/>
      </c>
      <c r="M75" s="12" t="str">
        <f>IF(OR(A75="",G75=0),"",(G75-F75)/G75)</f>
        <v/>
      </c>
    </row>
    <row r="76">
      <c r="A76" s="5" t="n"/>
      <c r="B76" s="5" t="n"/>
      <c r="C76" s="5" t="n"/>
      <c r="D76" s="6" t="n"/>
      <c r="E76" s="6" t="n"/>
      <c r="F76" s="7" t="n"/>
      <c r="G76" s="7" t="n"/>
      <c r="H76" s="8" t="str">
        <f>IF(A76="","",SUMIFS('Movimentações'!$E$5:$E$504,'Movimentações'!$B$5:$B$504,A76,'Movimentações'!$D$5:$D$504,"Entrada"))</f>
        <v/>
      </c>
      <c r="I76" s="8" t="str">
        <f>IF(A76="","",SUMIFS('Movimentações'!$E$5:$E$504,'Movimentações'!$B$5:$B$504,A76,'Movimentações'!$D$5:$D$504,"Saída"))</f>
        <v/>
      </c>
      <c r="J76" s="9" t="str">
        <f>IF(A76="","",D76+H76-I76)</f>
        <v/>
      </c>
      <c r="K76" s="10" t="str">
        <f>IF(A76="","",IF(J76&lt;=0,"Sem estoque",IF(J76&lt;=E76,"Repor","OK")))</f>
        <v/>
      </c>
      <c r="L76" s="11" t="str">
        <f>IF(A76="","",J76*F76)</f>
        <v/>
      </c>
      <c r="M76" s="12" t="str">
        <f>IF(OR(A76="",G76=0),"",(G76-F76)/G76)</f>
        <v/>
      </c>
    </row>
    <row r="77">
      <c r="A77" s="5" t="n"/>
      <c r="B77" s="5" t="n"/>
      <c r="C77" s="5" t="n"/>
      <c r="D77" s="6" t="n"/>
      <c r="E77" s="6" t="n"/>
      <c r="F77" s="7" t="n"/>
      <c r="G77" s="7" t="n"/>
      <c r="H77" s="8" t="str">
        <f>IF(A77="","",SUMIFS('Movimentações'!$E$5:$E$504,'Movimentações'!$B$5:$B$504,A77,'Movimentações'!$D$5:$D$504,"Entrada"))</f>
        <v/>
      </c>
      <c r="I77" s="8" t="str">
        <f>IF(A77="","",SUMIFS('Movimentações'!$E$5:$E$504,'Movimentações'!$B$5:$B$504,A77,'Movimentações'!$D$5:$D$504,"Saída"))</f>
        <v/>
      </c>
      <c r="J77" s="9" t="str">
        <f>IF(A77="","",D77+H77-I77)</f>
        <v/>
      </c>
      <c r="K77" s="10" t="str">
        <f>IF(A77="","",IF(J77&lt;=0,"Sem estoque",IF(J77&lt;=E77,"Repor","OK")))</f>
        <v/>
      </c>
      <c r="L77" s="11" t="str">
        <f>IF(A77="","",J77*F77)</f>
        <v/>
      </c>
      <c r="M77" s="12" t="str">
        <f>IF(OR(A77="",G77=0),"",(G77-F77)/G77)</f>
        <v/>
      </c>
    </row>
    <row r="78">
      <c r="A78" s="5" t="n"/>
      <c r="B78" s="5" t="n"/>
      <c r="C78" s="5" t="n"/>
      <c r="D78" s="6" t="n"/>
      <c r="E78" s="6" t="n"/>
      <c r="F78" s="7" t="n"/>
      <c r="G78" s="7" t="n"/>
      <c r="H78" s="8" t="str">
        <f>IF(A78="","",SUMIFS('Movimentações'!$E$5:$E$504,'Movimentações'!$B$5:$B$504,A78,'Movimentações'!$D$5:$D$504,"Entrada"))</f>
        <v/>
      </c>
      <c r="I78" s="8" t="str">
        <f>IF(A78="","",SUMIFS('Movimentações'!$E$5:$E$504,'Movimentações'!$B$5:$B$504,A78,'Movimentações'!$D$5:$D$504,"Saída"))</f>
        <v/>
      </c>
      <c r="J78" s="9" t="str">
        <f>IF(A78="","",D78+H78-I78)</f>
        <v/>
      </c>
      <c r="K78" s="10" t="str">
        <f>IF(A78="","",IF(J78&lt;=0,"Sem estoque",IF(J78&lt;=E78,"Repor","OK")))</f>
        <v/>
      </c>
      <c r="L78" s="11" t="str">
        <f>IF(A78="","",J78*F78)</f>
        <v/>
      </c>
      <c r="M78" s="12" t="str">
        <f>IF(OR(A78="",G78=0),"",(G78-F78)/G78)</f>
        <v/>
      </c>
    </row>
    <row r="79">
      <c r="A79" s="5" t="n"/>
      <c r="B79" s="5" t="n"/>
      <c r="C79" s="5" t="n"/>
      <c r="D79" s="6" t="n"/>
      <c r="E79" s="6" t="n"/>
      <c r="F79" s="7" t="n"/>
      <c r="G79" s="7" t="n"/>
      <c r="H79" s="8" t="str">
        <f>IF(A79="","",SUMIFS('Movimentações'!$E$5:$E$504,'Movimentações'!$B$5:$B$504,A79,'Movimentações'!$D$5:$D$504,"Entrada"))</f>
        <v/>
      </c>
      <c r="I79" s="8" t="str">
        <f>IF(A79="","",SUMIFS('Movimentações'!$E$5:$E$504,'Movimentações'!$B$5:$B$504,A79,'Movimentações'!$D$5:$D$504,"Saída"))</f>
        <v/>
      </c>
      <c r="J79" s="9" t="str">
        <f>IF(A79="","",D79+H79-I79)</f>
        <v/>
      </c>
      <c r="K79" s="10" t="str">
        <f>IF(A79="","",IF(J79&lt;=0,"Sem estoque",IF(J79&lt;=E79,"Repor","OK")))</f>
        <v/>
      </c>
      <c r="L79" s="11" t="str">
        <f>IF(A79="","",J79*F79)</f>
        <v/>
      </c>
      <c r="M79" s="12" t="str">
        <f>IF(OR(A79="",G79=0),"",(G79-F79)/G79)</f>
        <v/>
      </c>
    </row>
    <row r="80">
      <c r="A80" s="5" t="n"/>
      <c r="B80" s="5" t="n"/>
      <c r="C80" s="5" t="n"/>
      <c r="D80" s="6" t="n"/>
      <c r="E80" s="6" t="n"/>
      <c r="F80" s="7" t="n"/>
      <c r="G80" s="7" t="n"/>
      <c r="H80" s="8" t="str">
        <f>IF(A80="","",SUMIFS('Movimentações'!$E$5:$E$504,'Movimentações'!$B$5:$B$504,A80,'Movimentações'!$D$5:$D$504,"Entrada"))</f>
        <v/>
      </c>
      <c r="I80" s="8" t="str">
        <f>IF(A80="","",SUMIFS('Movimentações'!$E$5:$E$504,'Movimentações'!$B$5:$B$504,A80,'Movimentações'!$D$5:$D$504,"Saída"))</f>
        <v/>
      </c>
      <c r="J80" s="9" t="str">
        <f>IF(A80="","",D80+H80-I80)</f>
        <v/>
      </c>
      <c r="K80" s="10" t="str">
        <f>IF(A80="","",IF(J80&lt;=0,"Sem estoque",IF(J80&lt;=E80,"Repor","OK")))</f>
        <v/>
      </c>
      <c r="L80" s="11" t="str">
        <f>IF(A80="","",J80*F80)</f>
        <v/>
      </c>
      <c r="M80" s="12" t="str">
        <f>IF(OR(A80="",G80=0),"",(G80-F80)/G80)</f>
        <v/>
      </c>
    </row>
    <row r="81">
      <c r="A81" s="5" t="n"/>
      <c r="B81" s="5" t="n"/>
      <c r="C81" s="5" t="n"/>
      <c r="D81" s="6" t="n"/>
      <c r="E81" s="6" t="n"/>
      <c r="F81" s="7" t="n"/>
      <c r="G81" s="7" t="n"/>
      <c r="H81" s="8" t="str">
        <f>IF(A81="","",SUMIFS('Movimentações'!$E$5:$E$504,'Movimentações'!$B$5:$B$504,A81,'Movimentações'!$D$5:$D$504,"Entrada"))</f>
        <v/>
      </c>
      <c r="I81" s="8" t="str">
        <f>IF(A81="","",SUMIFS('Movimentações'!$E$5:$E$504,'Movimentações'!$B$5:$B$504,A81,'Movimentações'!$D$5:$D$504,"Saída"))</f>
        <v/>
      </c>
      <c r="J81" s="9" t="str">
        <f>IF(A81="","",D81+H81-I81)</f>
        <v/>
      </c>
      <c r="K81" s="10" t="str">
        <f>IF(A81="","",IF(J81&lt;=0,"Sem estoque",IF(J81&lt;=E81,"Repor","OK")))</f>
        <v/>
      </c>
      <c r="L81" s="11" t="str">
        <f>IF(A81="","",J81*F81)</f>
        <v/>
      </c>
      <c r="M81" s="12" t="str">
        <f>IF(OR(A81="",G81=0),"",(G81-F81)/G81)</f>
        <v/>
      </c>
    </row>
    <row r="82">
      <c r="A82" s="5" t="n"/>
      <c r="B82" s="5" t="n"/>
      <c r="C82" s="5" t="n"/>
      <c r="D82" s="6" t="n"/>
      <c r="E82" s="6" t="n"/>
      <c r="F82" s="7" t="n"/>
      <c r="G82" s="7" t="n"/>
      <c r="H82" s="8" t="str">
        <f>IF(A82="","",SUMIFS('Movimentações'!$E$5:$E$504,'Movimentações'!$B$5:$B$504,A82,'Movimentações'!$D$5:$D$504,"Entrada"))</f>
        <v/>
      </c>
      <c r="I82" s="8" t="str">
        <f>IF(A82="","",SUMIFS('Movimentações'!$E$5:$E$504,'Movimentações'!$B$5:$B$504,A82,'Movimentações'!$D$5:$D$504,"Saída"))</f>
        <v/>
      </c>
      <c r="J82" s="9" t="str">
        <f>IF(A82="","",D82+H82-I82)</f>
        <v/>
      </c>
      <c r="K82" s="10" t="str">
        <f>IF(A82="","",IF(J82&lt;=0,"Sem estoque",IF(J82&lt;=E82,"Repor","OK")))</f>
        <v/>
      </c>
      <c r="L82" s="11" t="str">
        <f>IF(A82="","",J82*F82)</f>
        <v/>
      </c>
      <c r="M82" s="12" t="str">
        <f>IF(OR(A82="",G82=0),"",(G82-F82)/G82)</f>
        <v/>
      </c>
    </row>
    <row r="83">
      <c r="A83" s="5" t="n"/>
      <c r="B83" s="5" t="n"/>
      <c r="C83" s="5" t="n"/>
      <c r="D83" s="6" t="n"/>
      <c r="E83" s="6" t="n"/>
      <c r="F83" s="7" t="n"/>
      <c r="G83" s="7" t="n"/>
      <c r="H83" s="8" t="str">
        <f>IF(A83="","",SUMIFS('Movimentações'!$E$5:$E$504,'Movimentações'!$B$5:$B$504,A83,'Movimentações'!$D$5:$D$504,"Entrada"))</f>
        <v/>
      </c>
      <c r="I83" s="8" t="str">
        <f>IF(A83="","",SUMIFS('Movimentações'!$E$5:$E$504,'Movimentações'!$B$5:$B$504,A83,'Movimentações'!$D$5:$D$504,"Saída"))</f>
        <v/>
      </c>
      <c r="J83" s="9" t="str">
        <f>IF(A83="","",D83+H83-I83)</f>
        <v/>
      </c>
      <c r="K83" s="10" t="str">
        <f>IF(A83="","",IF(J83&lt;=0,"Sem estoque",IF(J83&lt;=E83,"Repor","OK")))</f>
        <v/>
      </c>
      <c r="L83" s="11" t="str">
        <f>IF(A83="","",J83*F83)</f>
        <v/>
      </c>
      <c r="M83" s="12" t="str">
        <f>IF(OR(A83="",G83=0),"",(G83-F83)/G83)</f>
        <v/>
      </c>
    </row>
    <row r="84">
      <c r="A84" s="5" t="n"/>
      <c r="B84" s="5" t="n"/>
      <c r="C84" s="5" t="n"/>
      <c r="D84" s="6" t="n"/>
      <c r="E84" s="6" t="n"/>
      <c r="F84" s="7" t="n"/>
      <c r="G84" s="7" t="n"/>
      <c r="H84" s="8" t="str">
        <f>IF(A84="","",SUMIFS('Movimentações'!$E$5:$E$504,'Movimentações'!$B$5:$B$504,A84,'Movimentações'!$D$5:$D$504,"Entrada"))</f>
        <v/>
      </c>
      <c r="I84" s="8" t="str">
        <f>IF(A84="","",SUMIFS('Movimentações'!$E$5:$E$504,'Movimentações'!$B$5:$B$504,A84,'Movimentações'!$D$5:$D$504,"Saída"))</f>
        <v/>
      </c>
      <c r="J84" s="9" t="str">
        <f>IF(A84="","",D84+H84-I84)</f>
        <v/>
      </c>
      <c r="K84" s="10" t="str">
        <f>IF(A84="","",IF(J84&lt;=0,"Sem estoque",IF(J84&lt;=E84,"Repor","OK")))</f>
        <v/>
      </c>
      <c r="L84" s="11" t="str">
        <f>IF(A84="","",J84*F84)</f>
        <v/>
      </c>
      <c r="M84" s="12" t="str">
        <f>IF(OR(A84="",G84=0),"",(G84-F84)/G84)</f>
        <v/>
      </c>
    </row>
    <row r="85">
      <c r="A85" s="5" t="n"/>
      <c r="B85" s="5" t="n"/>
      <c r="C85" s="5" t="n"/>
      <c r="D85" s="6" t="n"/>
      <c r="E85" s="6" t="n"/>
      <c r="F85" s="7" t="n"/>
      <c r="G85" s="7" t="n"/>
      <c r="H85" s="8" t="str">
        <f>IF(A85="","",SUMIFS('Movimentações'!$E$5:$E$504,'Movimentações'!$B$5:$B$504,A85,'Movimentações'!$D$5:$D$504,"Entrada"))</f>
        <v/>
      </c>
      <c r="I85" s="8" t="str">
        <f>IF(A85="","",SUMIFS('Movimentações'!$E$5:$E$504,'Movimentações'!$B$5:$B$504,A85,'Movimentações'!$D$5:$D$504,"Saída"))</f>
        <v/>
      </c>
      <c r="J85" s="9" t="str">
        <f>IF(A85="","",D85+H85-I85)</f>
        <v/>
      </c>
      <c r="K85" s="10" t="str">
        <f>IF(A85="","",IF(J85&lt;=0,"Sem estoque",IF(J85&lt;=E85,"Repor","OK")))</f>
        <v/>
      </c>
      <c r="L85" s="11" t="str">
        <f>IF(A85="","",J85*F85)</f>
        <v/>
      </c>
      <c r="M85" s="12" t="str">
        <f>IF(OR(A85="",G85=0),"",(G85-F85)/G85)</f>
        <v/>
      </c>
    </row>
    <row r="86">
      <c r="A86" s="5" t="n"/>
      <c r="B86" s="5" t="n"/>
      <c r="C86" s="5" t="n"/>
      <c r="D86" s="6" t="n"/>
      <c r="E86" s="6" t="n"/>
      <c r="F86" s="7" t="n"/>
      <c r="G86" s="7" t="n"/>
      <c r="H86" s="8" t="str">
        <f>IF(A86="","",SUMIFS('Movimentações'!$E$5:$E$504,'Movimentações'!$B$5:$B$504,A86,'Movimentações'!$D$5:$D$504,"Entrada"))</f>
        <v/>
      </c>
      <c r="I86" s="8" t="str">
        <f>IF(A86="","",SUMIFS('Movimentações'!$E$5:$E$504,'Movimentações'!$B$5:$B$504,A86,'Movimentações'!$D$5:$D$504,"Saída"))</f>
        <v/>
      </c>
      <c r="J86" s="9" t="str">
        <f>IF(A86="","",D86+H86-I86)</f>
        <v/>
      </c>
      <c r="K86" s="10" t="str">
        <f>IF(A86="","",IF(J86&lt;=0,"Sem estoque",IF(J86&lt;=E86,"Repor","OK")))</f>
        <v/>
      </c>
      <c r="L86" s="11" t="str">
        <f>IF(A86="","",J86*F86)</f>
        <v/>
      </c>
      <c r="M86" s="12" t="str">
        <f>IF(OR(A86="",G86=0),"",(G86-F86)/G86)</f>
        <v/>
      </c>
    </row>
    <row r="87">
      <c r="A87" s="5" t="n"/>
      <c r="B87" s="5" t="n"/>
      <c r="C87" s="5" t="n"/>
      <c r="D87" s="6" t="n"/>
      <c r="E87" s="6" t="n"/>
      <c r="F87" s="7" t="n"/>
      <c r="G87" s="7" t="n"/>
      <c r="H87" s="8" t="str">
        <f>IF(A87="","",SUMIFS('Movimentações'!$E$5:$E$504,'Movimentações'!$B$5:$B$504,A87,'Movimentações'!$D$5:$D$504,"Entrada"))</f>
        <v/>
      </c>
      <c r="I87" s="8" t="str">
        <f>IF(A87="","",SUMIFS('Movimentações'!$E$5:$E$504,'Movimentações'!$B$5:$B$504,A87,'Movimentações'!$D$5:$D$504,"Saída"))</f>
        <v/>
      </c>
      <c r="J87" s="9" t="str">
        <f>IF(A87="","",D87+H87-I87)</f>
        <v/>
      </c>
      <c r="K87" s="10" t="str">
        <f>IF(A87="","",IF(J87&lt;=0,"Sem estoque",IF(J87&lt;=E87,"Repor","OK")))</f>
        <v/>
      </c>
      <c r="L87" s="11" t="str">
        <f>IF(A87="","",J87*F87)</f>
        <v/>
      </c>
      <c r="M87" s="12" t="str">
        <f>IF(OR(A87="",G87=0),"",(G87-F87)/G87)</f>
        <v/>
      </c>
    </row>
    <row r="88">
      <c r="A88" s="5" t="n"/>
      <c r="B88" s="5" t="n"/>
      <c r="C88" s="5" t="n"/>
      <c r="D88" s="6" t="n"/>
      <c r="E88" s="6" t="n"/>
      <c r="F88" s="7" t="n"/>
      <c r="G88" s="7" t="n"/>
      <c r="H88" s="8" t="str">
        <f>IF(A88="","",SUMIFS('Movimentações'!$E$5:$E$504,'Movimentações'!$B$5:$B$504,A88,'Movimentações'!$D$5:$D$504,"Entrada"))</f>
        <v/>
      </c>
      <c r="I88" s="8" t="str">
        <f>IF(A88="","",SUMIFS('Movimentações'!$E$5:$E$504,'Movimentações'!$B$5:$B$504,A88,'Movimentações'!$D$5:$D$504,"Saída"))</f>
        <v/>
      </c>
      <c r="J88" s="9" t="str">
        <f>IF(A88="","",D88+H88-I88)</f>
        <v/>
      </c>
      <c r="K88" s="10" t="str">
        <f>IF(A88="","",IF(J88&lt;=0,"Sem estoque",IF(J88&lt;=E88,"Repor","OK")))</f>
        <v/>
      </c>
      <c r="L88" s="11" t="str">
        <f>IF(A88="","",J88*F88)</f>
        <v/>
      </c>
      <c r="M88" s="12" t="str">
        <f>IF(OR(A88="",G88=0),"",(G88-F88)/G88)</f>
        <v/>
      </c>
    </row>
    <row r="89">
      <c r="A89" s="5" t="n"/>
      <c r="B89" s="5" t="n"/>
      <c r="C89" s="5" t="n"/>
      <c r="D89" s="6" t="n"/>
      <c r="E89" s="6" t="n"/>
      <c r="F89" s="7" t="n"/>
      <c r="G89" s="7" t="n"/>
      <c r="H89" s="8" t="str">
        <f>IF(A89="","",SUMIFS('Movimentações'!$E$5:$E$504,'Movimentações'!$B$5:$B$504,A89,'Movimentações'!$D$5:$D$504,"Entrada"))</f>
        <v/>
      </c>
      <c r="I89" s="8" t="str">
        <f>IF(A89="","",SUMIFS('Movimentações'!$E$5:$E$504,'Movimentações'!$B$5:$B$504,A89,'Movimentações'!$D$5:$D$504,"Saída"))</f>
        <v/>
      </c>
      <c r="J89" s="9" t="str">
        <f>IF(A89="","",D89+H89-I89)</f>
        <v/>
      </c>
      <c r="K89" s="10" t="str">
        <f>IF(A89="","",IF(J89&lt;=0,"Sem estoque",IF(J89&lt;=E89,"Repor","OK")))</f>
        <v/>
      </c>
      <c r="L89" s="11" t="str">
        <f>IF(A89="","",J89*F89)</f>
        <v/>
      </c>
      <c r="M89" s="12" t="str">
        <f>IF(OR(A89="",G89=0),"",(G89-F89)/G89)</f>
        <v/>
      </c>
    </row>
    <row r="90">
      <c r="A90" s="5" t="n"/>
      <c r="B90" s="5" t="n"/>
      <c r="C90" s="5" t="n"/>
      <c r="D90" s="6" t="n"/>
      <c r="E90" s="6" t="n"/>
      <c r="F90" s="7" t="n"/>
      <c r="G90" s="7" t="n"/>
      <c r="H90" s="8" t="str">
        <f>IF(A90="","",SUMIFS('Movimentações'!$E$5:$E$504,'Movimentações'!$B$5:$B$504,A90,'Movimentações'!$D$5:$D$504,"Entrada"))</f>
        <v/>
      </c>
      <c r="I90" s="8" t="str">
        <f>IF(A90="","",SUMIFS('Movimentações'!$E$5:$E$504,'Movimentações'!$B$5:$B$504,A90,'Movimentações'!$D$5:$D$504,"Saída"))</f>
        <v/>
      </c>
      <c r="J90" s="9" t="str">
        <f>IF(A90="","",D90+H90-I90)</f>
        <v/>
      </c>
      <c r="K90" s="10" t="str">
        <f>IF(A90="","",IF(J90&lt;=0,"Sem estoque",IF(J90&lt;=E90,"Repor","OK")))</f>
        <v/>
      </c>
      <c r="L90" s="11" t="str">
        <f>IF(A90="","",J90*F90)</f>
        <v/>
      </c>
      <c r="M90" s="12" t="str">
        <f>IF(OR(A90="",G90=0),"",(G90-F90)/G90)</f>
        <v/>
      </c>
    </row>
    <row r="91">
      <c r="A91" s="5" t="n"/>
      <c r="B91" s="5" t="n"/>
      <c r="C91" s="5" t="n"/>
      <c r="D91" s="6" t="n"/>
      <c r="E91" s="6" t="n"/>
      <c r="F91" s="7" t="n"/>
      <c r="G91" s="7" t="n"/>
      <c r="H91" s="8" t="str">
        <f>IF(A91="","",SUMIFS('Movimentações'!$E$5:$E$504,'Movimentações'!$B$5:$B$504,A91,'Movimentações'!$D$5:$D$504,"Entrada"))</f>
        <v/>
      </c>
      <c r="I91" s="8" t="str">
        <f>IF(A91="","",SUMIFS('Movimentações'!$E$5:$E$504,'Movimentações'!$B$5:$B$504,A91,'Movimentações'!$D$5:$D$504,"Saída"))</f>
        <v/>
      </c>
      <c r="J91" s="9" t="str">
        <f>IF(A91="","",D91+H91-I91)</f>
        <v/>
      </c>
      <c r="K91" s="10" t="str">
        <f>IF(A91="","",IF(J91&lt;=0,"Sem estoque",IF(J91&lt;=E91,"Repor","OK")))</f>
        <v/>
      </c>
      <c r="L91" s="11" t="str">
        <f>IF(A91="","",J91*F91)</f>
        <v/>
      </c>
      <c r="M91" s="12" t="str">
        <f>IF(OR(A91="",G91=0),"",(G91-F91)/G91)</f>
        <v/>
      </c>
    </row>
    <row r="92">
      <c r="A92" s="5" t="n"/>
      <c r="B92" s="5" t="n"/>
      <c r="C92" s="5" t="n"/>
      <c r="D92" s="6" t="n"/>
      <c r="E92" s="6" t="n"/>
      <c r="F92" s="7" t="n"/>
      <c r="G92" s="7" t="n"/>
      <c r="H92" s="8" t="str">
        <f>IF(A92="","",SUMIFS('Movimentações'!$E$5:$E$504,'Movimentações'!$B$5:$B$504,A92,'Movimentações'!$D$5:$D$504,"Entrada"))</f>
        <v/>
      </c>
      <c r="I92" s="8" t="str">
        <f>IF(A92="","",SUMIFS('Movimentações'!$E$5:$E$504,'Movimentações'!$B$5:$B$504,A92,'Movimentações'!$D$5:$D$504,"Saída"))</f>
        <v/>
      </c>
      <c r="J92" s="9" t="str">
        <f>IF(A92="","",D92+H92-I92)</f>
        <v/>
      </c>
      <c r="K92" s="10" t="str">
        <f>IF(A92="","",IF(J92&lt;=0,"Sem estoque",IF(J92&lt;=E92,"Repor","OK")))</f>
        <v/>
      </c>
      <c r="L92" s="11" t="str">
        <f>IF(A92="","",J92*F92)</f>
        <v/>
      </c>
      <c r="M92" s="12" t="str">
        <f>IF(OR(A92="",G92=0),"",(G92-F92)/G92)</f>
        <v/>
      </c>
    </row>
    <row r="93">
      <c r="A93" s="5" t="n"/>
      <c r="B93" s="5" t="n"/>
      <c r="C93" s="5" t="n"/>
      <c r="D93" s="6" t="n"/>
      <c r="E93" s="6" t="n"/>
      <c r="F93" s="7" t="n"/>
      <c r="G93" s="7" t="n"/>
      <c r="H93" s="8" t="str">
        <f>IF(A93="","",SUMIFS('Movimentações'!$E$5:$E$504,'Movimentações'!$B$5:$B$504,A93,'Movimentações'!$D$5:$D$504,"Entrada"))</f>
        <v/>
      </c>
      <c r="I93" s="8" t="str">
        <f>IF(A93="","",SUMIFS('Movimentações'!$E$5:$E$504,'Movimentações'!$B$5:$B$504,A93,'Movimentações'!$D$5:$D$504,"Saída"))</f>
        <v/>
      </c>
      <c r="J93" s="9" t="str">
        <f>IF(A93="","",D93+H93-I93)</f>
        <v/>
      </c>
      <c r="K93" s="10" t="str">
        <f>IF(A93="","",IF(J93&lt;=0,"Sem estoque",IF(J93&lt;=E93,"Repor","OK")))</f>
        <v/>
      </c>
      <c r="L93" s="11" t="str">
        <f>IF(A93="","",J93*F93)</f>
        <v/>
      </c>
      <c r="M93" s="12" t="str">
        <f>IF(OR(A93="",G93=0),"",(G93-F93)/G93)</f>
        <v/>
      </c>
    </row>
    <row r="94">
      <c r="A94" s="5" t="n"/>
      <c r="B94" s="5" t="n"/>
      <c r="C94" s="5" t="n"/>
      <c r="D94" s="6" t="n"/>
      <c r="E94" s="6" t="n"/>
      <c r="F94" s="7" t="n"/>
      <c r="G94" s="7" t="n"/>
      <c r="H94" s="8" t="str">
        <f>IF(A94="","",SUMIFS('Movimentações'!$E$5:$E$504,'Movimentações'!$B$5:$B$504,A94,'Movimentações'!$D$5:$D$504,"Entrada"))</f>
        <v/>
      </c>
      <c r="I94" s="8" t="str">
        <f>IF(A94="","",SUMIFS('Movimentações'!$E$5:$E$504,'Movimentações'!$B$5:$B$504,A94,'Movimentações'!$D$5:$D$504,"Saída"))</f>
        <v/>
      </c>
      <c r="J94" s="9" t="str">
        <f>IF(A94="","",D94+H94-I94)</f>
        <v/>
      </c>
      <c r="K94" s="10" t="str">
        <f>IF(A94="","",IF(J94&lt;=0,"Sem estoque",IF(J94&lt;=E94,"Repor","OK")))</f>
        <v/>
      </c>
      <c r="L94" s="11" t="str">
        <f>IF(A94="","",J94*F94)</f>
        <v/>
      </c>
      <c r="M94" s="12" t="str">
        <f>IF(OR(A94="",G94=0),"",(G94-F94)/G94)</f>
        <v/>
      </c>
    </row>
    <row r="95">
      <c r="A95" s="5" t="n"/>
      <c r="B95" s="5" t="n"/>
      <c r="C95" s="5" t="n"/>
      <c r="D95" s="6" t="n"/>
      <c r="E95" s="6" t="n"/>
      <c r="F95" s="7" t="n"/>
      <c r="G95" s="7" t="n"/>
      <c r="H95" s="8" t="str">
        <f>IF(A95="","",SUMIFS('Movimentações'!$E$5:$E$504,'Movimentações'!$B$5:$B$504,A95,'Movimentações'!$D$5:$D$504,"Entrada"))</f>
        <v/>
      </c>
      <c r="I95" s="8" t="str">
        <f>IF(A95="","",SUMIFS('Movimentações'!$E$5:$E$504,'Movimentações'!$B$5:$B$504,A95,'Movimentações'!$D$5:$D$504,"Saída"))</f>
        <v/>
      </c>
      <c r="J95" s="9" t="str">
        <f>IF(A95="","",D95+H95-I95)</f>
        <v/>
      </c>
      <c r="K95" s="10" t="str">
        <f>IF(A95="","",IF(J95&lt;=0,"Sem estoque",IF(J95&lt;=E95,"Repor","OK")))</f>
        <v/>
      </c>
      <c r="L95" s="11" t="str">
        <f>IF(A95="","",J95*F95)</f>
        <v/>
      </c>
      <c r="M95" s="12" t="str">
        <f>IF(OR(A95="",G95=0),"",(G95-F95)/G95)</f>
        <v/>
      </c>
    </row>
    <row r="96">
      <c r="A96" s="5" t="n"/>
      <c r="B96" s="5" t="n"/>
      <c r="C96" s="5" t="n"/>
      <c r="D96" s="6" t="n"/>
      <c r="E96" s="6" t="n"/>
      <c r="F96" s="7" t="n"/>
      <c r="G96" s="7" t="n"/>
      <c r="H96" s="8" t="str">
        <f>IF(A96="","",SUMIFS('Movimentações'!$E$5:$E$504,'Movimentações'!$B$5:$B$504,A96,'Movimentações'!$D$5:$D$504,"Entrada"))</f>
        <v/>
      </c>
      <c r="I96" s="8" t="str">
        <f>IF(A96="","",SUMIFS('Movimentações'!$E$5:$E$504,'Movimentações'!$B$5:$B$504,A96,'Movimentações'!$D$5:$D$504,"Saída"))</f>
        <v/>
      </c>
      <c r="J96" s="9" t="str">
        <f>IF(A96="","",D96+H96-I96)</f>
        <v/>
      </c>
      <c r="K96" s="10" t="str">
        <f>IF(A96="","",IF(J96&lt;=0,"Sem estoque",IF(J96&lt;=E96,"Repor","OK")))</f>
        <v/>
      </c>
      <c r="L96" s="11" t="str">
        <f>IF(A96="","",J96*F96)</f>
        <v/>
      </c>
      <c r="M96" s="12" t="str">
        <f>IF(OR(A96="",G96=0),"",(G96-F96)/G96)</f>
        <v/>
      </c>
    </row>
    <row r="97">
      <c r="A97" s="5" t="n"/>
      <c r="B97" s="5" t="n"/>
      <c r="C97" s="5" t="n"/>
      <c r="D97" s="6" t="n"/>
      <c r="E97" s="6" t="n"/>
      <c r="F97" s="7" t="n"/>
      <c r="G97" s="7" t="n"/>
      <c r="H97" s="8" t="str">
        <f>IF(A97="","",SUMIFS('Movimentações'!$E$5:$E$504,'Movimentações'!$B$5:$B$504,A97,'Movimentações'!$D$5:$D$504,"Entrada"))</f>
        <v/>
      </c>
      <c r="I97" s="8" t="str">
        <f>IF(A97="","",SUMIFS('Movimentações'!$E$5:$E$504,'Movimentações'!$B$5:$B$504,A97,'Movimentações'!$D$5:$D$504,"Saída"))</f>
        <v/>
      </c>
      <c r="J97" s="9" t="str">
        <f>IF(A97="","",D97+H97-I97)</f>
        <v/>
      </c>
      <c r="K97" s="10" t="str">
        <f>IF(A97="","",IF(J97&lt;=0,"Sem estoque",IF(J97&lt;=E97,"Repor","OK")))</f>
        <v/>
      </c>
      <c r="L97" s="11" t="str">
        <f>IF(A97="","",J97*F97)</f>
        <v/>
      </c>
      <c r="M97" s="12" t="str">
        <f>IF(OR(A97="",G97=0),"",(G97-F97)/G97)</f>
        <v/>
      </c>
    </row>
    <row r="98">
      <c r="A98" s="5" t="n"/>
      <c r="B98" s="5" t="n"/>
      <c r="C98" s="5" t="n"/>
      <c r="D98" s="6" t="n"/>
      <c r="E98" s="6" t="n"/>
      <c r="F98" s="7" t="n"/>
      <c r="G98" s="7" t="n"/>
      <c r="H98" s="8" t="str">
        <f>IF(A98="","",SUMIFS('Movimentações'!$E$5:$E$504,'Movimentações'!$B$5:$B$504,A98,'Movimentações'!$D$5:$D$504,"Entrada"))</f>
        <v/>
      </c>
      <c r="I98" s="8" t="str">
        <f>IF(A98="","",SUMIFS('Movimentações'!$E$5:$E$504,'Movimentações'!$B$5:$B$504,A98,'Movimentações'!$D$5:$D$504,"Saída"))</f>
        <v/>
      </c>
      <c r="J98" s="9" t="str">
        <f>IF(A98="","",D98+H98-I98)</f>
        <v/>
      </c>
      <c r="K98" s="10" t="str">
        <f>IF(A98="","",IF(J98&lt;=0,"Sem estoque",IF(J98&lt;=E98,"Repor","OK")))</f>
        <v/>
      </c>
      <c r="L98" s="11" t="str">
        <f>IF(A98="","",J98*F98)</f>
        <v/>
      </c>
      <c r="M98" s="12" t="str">
        <f>IF(OR(A98="",G98=0),"",(G98-F98)/G98)</f>
        <v/>
      </c>
    </row>
    <row r="99">
      <c r="A99" s="5" t="n"/>
      <c r="B99" s="5" t="n"/>
      <c r="C99" s="5" t="n"/>
      <c r="D99" s="6" t="n"/>
      <c r="E99" s="6" t="n"/>
      <c r="F99" s="7" t="n"/>
      <c r="G99" s="7" t="n"/>
      <c r="H99" s="8" t="str">
        <f>IF(A99="","",SUMIFS('Movimentações'!$E$5:$E$504,'Movimentações'!$B$5:$B$504,A99,'Movimentações'!$D$5:$D$504,"Entrada"))</f>
        <v/>
      </c>
      <c r="I99" s="8" t="str">
        <f>IF(A99="","",SUMIFS('Movimentações'!$E$5:$E$504,'Movimentações'!$B$5:$B$504,A99,'Movimentações'!$D$5:$D$504,"Saída"))</f>
        <v/>
      </c>
      <c r="J99" s="9" t="str">
        <f>IF(A99="","",D99+H99-I99)</f>
        <v/>
      </c>
      <c r="K99" s="10" t="str">
        <f>IF(A99="","",IF(J99&lt;=0,"Sem estoque",IF(J99&lt;=E99,"Repor","OK")))</f>
        <v/>
      </c>
      <c r="L99" s="11" t="str">
        <f>IF(A99="","",J99*F99)</f>
        <v/>
      </c>
      <c r="M99" s="12" t="str">
        <f>IF(OR(A99="",G99=0),"",(G99-F99)/G99)</f>
        <v/>
      </c>
    </row>
    <row r="100">
      <c r="A100" s="5" t="n"/>
      <c r="B100" s="5" t="n"/>
      <c r="C100" s="5" t="n"/>
      <c r="D100" s="6" t="n"/>
      <c r="E100" s="6" t="n"/>
      <c r="F100" s="7" t="n"/>
      <c r="G100" s="7" t="n"/>
      <c r="H100" s="8" t="str">
        <f>IF(A100="","",SUMIFS('Movimentações'!$E$5:$E$504,'Movimentações'!$B$5:$B$504,A100,'Movimentações'!$D$5:$D$504,"Entrada"))</f>
        <v/>
      </c>
      <c r="I100" s="8" t="str">
        <f>IF(A100="","",SUMIFS('Movimentações'!$E$5:$E$504,'Movimentações'!$B$5:$B$504,A100,'Movimentações'!$D$5:$D$504,"Saída"))</f>
        <v/>
      </c>
      <c r="J100" s="9" t="str">
        <f>IF(A100="","",D100+H100-I100)</f>
        <v/>
      </c>
      <c r="K100" s="10" t="str">
        <f>IF(A100="","",IF(J100&lt;=0,"Sem estoque",IF(J100&lt;=E100,"Repor","OK")))</f>
        <v/>
      </c>
      <c r="L100" s="11" t="str">
        <f>IF(A100="","",J100*F100)</f>
        <v/>
      </c>
      <c r="M100" s="12" t="str">
        <f>IF(OR(A100="",G100=0),"",(G100-F100)/G100)</f>
        <v/>
      </c>
    </row>
    <row r="101">
      <c r="A101" s="5" t="n"/>
      <c r="B101" s="5" t="n"/>
      <c r="C101" s="5" t="n"/>
      <c r="D101" s="6" t="n"/>
      <c r="E101" s="6" t="n"/>
      <c r="F101" s="7" t="n"/>
      <c r="G101" s="7" t="n"/>
      <c r="H101" s="8" t="str">
        <f>IF(A101="","",SUMIFS('Movimentações'!$E$5:$E$504,'Movimentações'!$B$5:$B$504,A101,'Movimentações'!$D$5:$D$504,"Entrada"))</f>
        <v/>
      </c>
      <c r="I101" s="8" t="str">
        <f>IF(A101="","",SUMIFS('Movimentações'!$E$5:$E$504,'Movimentações'!$B$5:$B$504,A101,'Movimentações'!$D$5:$D$504,"Saída"))</f>
        <v/>
      </c>
      <c r="J101" s="9" t="str">
        <f>IF(A101="","",D101+H101-I101)</f>
        <v/>
      </c>
      <c r="K101" s="10" t="str">
        <f>IF(A101="","",IF(J101&lt;=0,"Sem estoque",IF(J101&lt;=E101,"Repor","OK")))</f>
        <v/>
      </c>
      <c r="L101" s="11" t="str">
        <f>IF(A101="","",J101*F101)</f>
        <v/>
      </c>
      <c r="M101" s="12" t="str">
        <f>IF(OR(A101="",G101=0),"",(G101-F101)/G101)</f>
        <v/>
      </c>
    </row>
    <row r="102">
      <c r="A102" s="5" t="n"/>
      <c r="B102" s="5" t="n"/>
      <c r="C102" s="5" t="n"/>
      <c r="D102" s="6" t="n"/>
      <c r="E102" s="6" t="n"/>
      <c r="F102" s="7" t="n"/>
      <c r="G102" s="7" t="n"/>
      <c r="H102" s="8" t="str">
        <f>IF(A102="","",SUMIFS('Movimentações'!$E$5:$E$504,'Movimentações'!$B$5:$B$504,A102,'Movimentações'!$D$5:$D$504,"Entrada"))</f>
        <v/>
      </c>
      <c r="I102" s="8" t="str">
        <f>IF(A102="","",SUMIFS('Movimentações'!$E$5:$E$504,'Movimentações'!$B$5:$B$504,A102,'Movimentações'!$D$5:$D$504,"Saída"))</f>
        <v/>
      </c>
      <c r="J102" s="9" t="str">
        <f>IF(A102="","",D102+H102-I102)</f>
        <v/>
      </c>
      <c r="K102" s="10" t="str">
        <f>IF(A102="","",IF(J102&lt;=0,"Sem estoque",IF(J102&lt;=E102,"Repor","OK")))</f>
        <v/>
      </c>
      <c r="L102" s="11" t="str">
        <f>IF(A102="","",J102*F102)</f>
        <v/>
      </c>
      <c r="M102" s="12" t="str">
        <f>IF(OR(A102="",G102=0),"",(G102-F102)/G102)</f>
        <v/>
      </c>
    </row>
    <row r="103">
      <c r="A103" s="5" t="n"/>
      <c r="B103" s="5" t="n"/>
      <c r="C103" s="5" t="n"/>
      <c r="D103" s="6" t="n"/>
      <c r="E103" s="6" t="n"/>
      <c r="F103" s="7" t="n"/>
      <c r="G103" s="7" t="n"/>
      <c r="H103" s="8" t="str">
        <f>IF(A103="","",SUMIFS('Movimentações'!$E$5:$E$504,'Movimentações'!$B$5:$B$504,A103,'Movimentações'!$D$5:$D$504,"Entrada"))</f>
        <v/>
      </c>
      <c r="I103" s="8" t="str">
        <f>IF(A103="","",SUMIFS('Movimentações'!$E$5:$E$504,'Movimentações'!$B$5:$B$504,A103,'Movimentações'!$D$5:$D$504,"Saída"))</f>
        <v/>
      </c>
      <c r="J103" s="9" t="str">
        <f>IF(A103="","",D103+H103-I103)</f>
        <v/>
      </c>
      <c r="K103" s="10" t="str">
        <f>IF(A103="","",IF(J103&lt;=0,"Sem estoque",IF(J103&lt;=E103,"Repor","OK")))</f>
        <v/>
      </c>
      <c r="L103" s="11" t="str">
        <f>IF(A103="","",J103*F103)</f>
        <v/>
      </c>
      <c r="M103" s="12" t="str">
        <f>IF(OR(A103="",G103=0),"",(G103-F103)/G103)</f>
        <v/>
      </c>
    </row>
    <row r="104">
      <c r="A104" s="5" t="n"/>
      <c r="B104" s="5" t="n"/>
      <c r="C104" s="5" t="n"/>
      <c r="D104" s="6" t="n"/>
      <c r="E104" s="6" t="n"/>
      <c r="F104" s="7" t="n"/>
      <c r="G104" s="7" t="n"/>
      <c r="H104" s="8" t="str">
        <f>IF(A104="","",SUMIFS('Movimentações'!$E$5:$E$504,'Movimentações'!$B$5:$B$504,A104,'Movimentações'!$D$5:$D$504,"Entrada"))</f>
        <v/>
      </c>
      <c r="I104" s="8" t="str">
        <f>IF(A104="","",SUMIFS('Movimentações'!$E$5:$E$504,'Movimentações'!$B$5:$B$504,A104,'Movimentações'!$D$5:$D$504,"Saída"))</f>
        <v/>
      </c>
      <c r="J104" s="9" t="str">
        <f>IF(A104="","",D104+H104-I104)</f>
        <v/>
      </c>
      <c r="K104" s="10" t="str">
        <f>IF(A104="","",IF(J104&lt;=0,"Sem estoque",IF(J104&lt;=E104,"Repor","OK")))</f>
        <v/>
      </c>
      <c r="L104" s="11" t="str">
        <f>IF(A104="","",J104*F104)</f>
        <v/>
      </c>
      <c r="M104" s="12" t="str">
        <f>IF(OR(A104="",G104=0),"",(G104-F104)/G104)</f>
        <v/>
      </c>
    </row>
  </sheetData>
  <conditionalFormatting sqref="K5:K104">
    <cfRule type="expression" priority="1" dxfId="0">
      <formula>K5="OK"</formula>
    </cfRule>
    <cfRule type="expression" priority="2" dxfId="1">
      <formula>K5="Repor"</formula>
    </cfRule>
    <cfRule type="expression" priority="3" dxfId="2">
      <formula>K5="Sem estoque"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F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8" customWidth="1" min="3" max="3"/>
    <col width="12" customWidth="1" min="4" max="4"/>
    <col width="12" customWidth="1" min="5" max="5"/>
    <col width="30" customWidth="1" min="6" max="6"/>
  </cols>
  <sheetData>
    <row r="1" ht="28" customHeight="1">
      <c r="A1" s="1" t="inlineStr">
        <is>
          <t>Entradas e saídas</t>
        </is>
      </c>
    </row>
    <row r="2">
      <c r="A2" s="2" t="inlineStr">
        <is>
          <t>Uma linha por movimento. Digite o código; o nome do produto aparece sozinho.</t>
        </is>
      </c>
    </row>
    <row r="3"/>
    <row r="4" ht="30" customHeight="1">
      <c r="A4" s="3" t="inlineStr">
        <is>
          <t>Data</t>
        </is>
      </c>
      <c r="B4" s="3" t="inlineStr">
        <is>
          <t>Código</t>
        </is>
      </c>
      <c r="C4" s="3" t="inlineStr">
        <is>
          <t>Produto</t>
        </is>
      </c>
      <c r="D4" s="3" t="inlineStr">
        <is>
          <t>Tipo</t>
        </is>
      </c>
      <c r="E4" s="3" t="inlineStr">
        <is>
          <t>Quantidade</t>
        </is>
      </c>
      <c r="F4" s="3" t="inlineStr">
        <is>
          <t>Observação</t>
        </is>
      </c>
    </row>
    <row r="5">
      <c r="A5" s="15" t="n">
        <v>46447</v>
      </c>
      <c r="B5" s="5" t="inlineStr">
        <is>
          <t>P001</t>
        </is>
      </c>
      <c r="C5" s="16" t="str">
        <f>IF(B5="","",IFERROR(VLOOKUP(B5,Produtos!$A$5:$B$104,2,FALSE),"Código não cadastrado"))</f>
        <v>Caneta azul</v>
      </c>
      <c r="D5" s="5" t="inlineStr">
        <is>
          <t>Entrada</t>
        </is>
      </c>
      <c r="E5" s="6" t="n">
        <v>200</v>
      </c>
      <c r="F5" s="5" t="inlineStr">
        <is>
          <t>Compra do fornecedor</t>
        </is>
      </c>
    </row>
    <row r="6">
      <c r="A6" s="15" t="n">
        <v>46448</v>
      </c>
      <c r="B6" s="5" t="inlineStr">
        <is>
          <t>P001</t>
        </is>
      </c>
      <c r="C6" s="16" t="str">
        <f>IF(B6="","",IFERROR(VLOOKUP(B6,Produtos!$A$5:$B$104,2,FALSE),"Código não cadastrado"))</f>
        <v>Caneta azul</v>
      </c>
      <c r="D6" s="5" t="inlineStr">
        <is>
          <t>Saída</t>
        </is>
      </c>
      <c r="E6" s="6" t="n">
        <v>85</v>
      </c>
      <c r="F6" s="5" t="inlineStr">
        <is>
          <t>Venda balcão</t>
        </is>
      </c>
    </row>
    <row r="7">
      <c r="A7" s="15" t="n">
        <v>46449</v>
      </c>
      <c r="B7" s="5" t="inlineStr">
        <is>
          <t>P002</t>
        </is>
      </c>
      <c r="C7" s="16" t="str">
        <f>IF(B7="","",IFERROR(VLOOKUP(B7,Produtos!$A$5:$B$104,2,FALSE),"Código não cadastrado"))</f>
        <v>Caderno 96 folhas</v>
      </c>
      <c r="D7" s="5" t="inlineStr">
        <is>
          <t>Saída</t>
        </is>
      </c>
      <c r="E7" s="6" t="n">
        <v>18</v>
      </c>
      <c r="F7" s="5" t="inlineStr">
        <is>
          <t>Venda balcão</t>
        </is>
      </c>
    </row>
    <row r="8">
      <c r="A8" s="15" t="n">
        <v>46450</v>
      </c>
      <c r="B8" s="5" t="inlineStr">
        <is>
          <t>P003</t>
        </is>
      </c>
      <c r="C8" s="16" t="str">
        <f>IF(B8="","",IFERROR(VLOOKUP(B8,Produtos!$A$5:$B$104,2,FALSE),"Código não cadastrado"))</f>
        <v>Mochila escolar</v>
      </c>
      <c r="D8" s="5" t="inlineStr">
        <is>
          <t>Saída</t>
        </is>
      </c>
      <c r="E8" s="6" t="n">
        <v>9</v>
      </c>
      <c r="F8" s="5" t="inlineStr">
        <is>
          <t>Volta às aulas</t>
        </is>
      </c>
    </row>
    <row r="9">
      <c r="A9" s="15" t="n">
        <v>46451</v>
      </c>
      <c r="B9" s="5" t="inlineStr">
        <is>
          <t>P004</t>
        </is>
      </c>
      <c r="C9" s="16" t="str">
        <f>IF(B9="","",IFERROR(VLOOKUP(B9,Produtos!$A$5:$B$104,2,FALSE),"Código não cadastrado"))</f>
        <v>Garrafa térmica</v>
      </c>
      <c r="D9" s="5" t="inlineStr">
        <is>
          <t>Saída</t>
        </is>
      </c>
      <c r="E9" s="6" t="n">
        <v>14</v>
      </c>
      <c r="F9" s="5" t="inlineStr">
        <is>
          <t>Venda balcão</t>
        </is>
      </c>
    </row>
    <row r="10">
      <c r="A10" s="15" t="n">
        <v>46454</v>
      </c>
      <c r="B10" s="5" t="inlineStr">
        <is>
          <t>P005</t>
        </is>
      </c>
      <c r="C10" s="16" t="str">
        <f>IF(B10="","",IFERROR(VLOOKUP(B10,Produtos!$A$5:$B$104,2,FALSE),"Código não cadastrado"))</f>
        <v>Pilha AA (cartela)</v>
      </c>
      <c r="D10" s="5" t="inlineStr">
        <is>
          <t>Saída</t>
        </is>
      </c>
      <c r="E10" s="6" t="n">
        <v>33</v>
      </c>
      <c r="F10" s="5" t="inlineStr">
        <is>
          <t>Venda balcão</t>
        </is>
      </c>
    </row>
    <row r="11">
      <c r="A11" s="15" t="n">
        <v>46455</v>
      </c>
      <c r="B11" s="5" t="inlineStr">
        <is>
          <t>P006</t>
        </is>
      </c>
      <c r="C11" s="16" t="str">
        <f>IF(B11="","",IFERROR(VLOOKUP(B11,Produtos!$A$5:$B$104,2,FALSE),"Código não cadastrado"))</f>
        <v>Fone com fio</v>
      </c>
      <c r="D11" s="5" t="inlineStr">
        <is>
          <t>Entrada</t>
        </is>
      </c>
      <c r="E11" s="6" t="n">
        <v>30</v>
      </c>
      <c r="F11" s="5" t="inlineStr">
        <is>
          <t>Reposição</t>
        </is>
      </c>
    </row>
    <row r="12">
      <c r="A12" s="15" t="n">
        <v>46456</v>
      </c>
      <c r="B12" s="5" t="inlineStr">
        <is>
          <t>P006</t>
        </is>
      </c>
      <c r="C12" s="16" t="str">
        <f>IF(B12="","",IFERROR(VLOOKUP(B12,Produtos!$A$5:$B$104,2,FALSE),"Código não cadastrado"))</f>
        <v>Fone com fio</v>
      </c>
      <c r="D12" s="5" t="inlineStr">
        <is>
          <t>Saída</t>
        </is>
      </c>
      <c r="E12" s="6" t="n">
        <v>21</v>
      </c>
      <c r="F12" s="5" t="inlineStr">
        <is>
          <t>Venda balcão</t>
        </is>
      </c>
    </row>
    <row r="13">
      <c r="A13" s="15" t="n"/>
      <c r="B13" s="5" t="n"/>
      <c r="C13" s="16" t="str">
        <f>IF(B13="","",IFERROR(VLOOKUP(B13,Produtos!$A$5:$B$104,2,FALSE),"Código não cadastrado"))</f>
        <v/>
      </c>
      <c r="D13" s="5" t="n"/>
      <c r="E13" s="6" t="n"/>
      <c r="F13" s="5" t="n"/>
    </row>
    <row r="14">
      <c r="A14" s="15" t="n"/>
      <c r="B14" s="5" t="n"/>
      <c r="C14" s="16" t="str">
        <f>IF(B14="","",IFERROR(VLOOKUP(B14,Produtos!$A$5:$B$104,2,FALSE),"Código não cadastrado"))</f>
        <v/>
      </c>
      <c r="D14" s="5" t="n"/>
      <c r="E14" s="6" t="n"/>
      <c r="F14" s="5" t="n"/>
    </row>
    <row r="15">
      <c r="A15" s="15" t="n"/>
      <c r="B15" s="5" t="n"/>
      <c r="C15" s="16" t="str">
        <f>IF(B15="","",IFERROR(VLOOKUP(B15,Produtos!$A$5:$B$104,2,FALSE),"Código não cadastrado"))</f>
        <v/>
      </c>
      <c r="D15" s="5" t="n"/>
      <c r="E15" s="6" t="n"/>
      <c r="F15" s="5" t="n"/>
    </row>
    <row r="16">
      <c r="A16" s="15" t="n"/>
      <c r="B16" s="5" t="n"/>
      <c r="C16" s="16" t="str">
        <f>IF(B16="","",IFERROR(VLOOKUP(B16,Produtos!$A$5:$B$104,2,FALSE),"Código não cadastrado"))</f>
        <v/>
      </c>
      <c r="D16" s="5" t="n"/>
      <c r="E16" s="6" t="n"/>
      <c r="F16" s="5" t="n"/>
    </row>
    <row r="17">
      <c r="A17" s="15" t="n"/>
      <c r="B17" s="5" t="n"/>
      <c r="C17" s="16" t="str">
        <f>IF(B17="","",IFERROR(VLOOKUP(B17,Produtos!$A$5:$B$104,2,FALSE),"Código não cadastrado"))</f>
        <v/>
      </c>
      <c r="D17" s="5" t="n"/>
      <c r="E17" s="6" t="n"/>
      <c r="F17" s="5" t="n"/>
    </row>
    <row r="18">
      <c r="A18" s="15" t="n"/>
      <c r="B18" s="5" t="n"/>
      <c r="C18" s="16" t="str">
        <f>IF(B18="","",IFERROR(VLOOKUP(B18,Produtos!$A$5:$B$104,2,FALSE),"Código não cadastrado"))</f>
        <v/>
      </c>
      <c r="D18" s="5" t="n"/>
      <c r="E18" s="6" t="n"/>
      <c r="F18" s="5" t="n"/>
    </row>
    <row r="19">
      <c r="A19" s="15" t="n"/>
      <c r="B19" s="5" t="n"/>
      <c r="C19" s="16" t="str">
        <f>IF(B19="","",IFERROR(VLOOKUP(B19,Produtos!$A$5:$B$104,2,FALSE),"Código não cadastrado"))</f>
        <v/>
      </c>
      <c r="D19" s="5" t="n"/>
      <c r="E19" s="6" t="n"/>
      <c r="F19" s="5" t="n"/>
    </row>
    <row r="20">
      <c r="A20" s="15" t="n"/>
      <c r="B20" s="5" t="n"/>
      <c r="C20" s="16" t="str">
        <f>IF(B20="","",IFERROR(VLOOKUP(B20,Produtos!$A$5:$B$104,2,FALSE),"Código não cadastrado"))</f>
        <v/>
      </c>
      <c r="D20" s="5" t="n"/>
      <c r="E20" s="6" t="n"/>
      <c r="F20" s="5" t="n"/>
    </row>
    <row r="21">
      <c r="A21" s="15" t="n"/>
      <c r="B21" s="5" t="n"/>
      <c r="C21" s="16" t="str">
        <f>IF(B21="","",IFERROR(VLOOKUP(B21,Produtos!$A$5:$B$104,2,FALSE),"Código não cadastrado"))</f>
        <v/>
      </c>
      <c r="D21" s="5" t="n"/>
      <c r="E21" s="6" t="n"/>
      <c r="F21" s="5" t="n"/>
    </row>
    <row r="22">
      <c r="A22" s="15" t="n"/>
      <c r="B22" s="5" t="n"/>
      <c r="C22" s="16" t="str">
        <f>IF(B22="","",IFERROR(VLOOKUP(B22,Produtos!$A$5:$B$104,2,FALSE),"Código não cadastrado"))</f>
        <v/>
      </c>
      <c r="D22" s="5" t="n"/>
      <c r="E22" s="6" t="n"/>
      <c r="F22" s="5" t="n"/>
    </row>
    <row r="23">
      <c r="A23" s="15" t="n"/>
      <c r="B23" s="5" t="n"/>
      <c r="C23" s="16" t="str">
        <f>IF(B23="","",IFERROR(VLOOKUP(B23,Produtos!$A$5:$B$104,2,FALSE),"Código não cadastrado"))</f>
        <v/>
      </c>
      <c r="D23" s="5" t="n"/>
      <c r="E23" s="6" t="n"/>
      <c r="F23" s="5" t="n"/>
    </row>
    <row r="24">
      <c r="A24" s="15" t="n"/>
      <c r="B24" s="5" t="n"/>
      <c r="C24" s="16" t="str">
        <f>IF(B24="","",IFERROR(VLOOKUP(B24,Produtos!$A$5:$B$104,2,FALSE),"Código não cadastrado"))</f>
        <v/>
      </c>
      <c r="D24" s="5" t="n"/>
      <c r="E24" s="6" t="n"/>
      <c r="F24" s="5" t="n"/>
    </row>
    <row r="25">
      <c r="A25" s="15" t="n"/>
      <c r="B25" s="5" t="n"/>
      <c r="C25" s="16" t="str">
        <f>IF(B25="","",IFERROR(VLOOKUP(B25,Produtos!$A$5:$B$104,2,FALSE),"Código não cadastrado"))</f>
        <v/>
      </c>
      <c r="D25" s="5" t="n"/>
      <c r="E25" s="6" t="n"/>
      <c r="F25" s="5" t="n"/>
    </row>
    <row r="26">
      <c r="A26" s="15" t="n"/>
      <c r="B26" s="5" t="n"/>
      <c r="C26" s="16" t="str">
        <f>IF(B26="","",IFERROR(VLOOKUP(B26,Produtos!$A$5:$B$104,2,FALSE),"Código não cadastrado"))</f>
        <v/>
      </c>
      <c r="D26" s="5" t="n"/>
      <c r="E26" s="6" t="n"/>
      <c r="F26" s="5" t="n"/>
    </row>
    <row r="27">
      <c r="A27" s="15" t="n"/>
      <c r="B27" s="5" t="n"/>
      <c r="C27" s="16" t="str">
        <f>IF(B27="","",IFERROR(VLOOKUP(B27,Produtos!$A$5:$B$104,2,FALSE),"Código não cadastrado"))</f>
        <v/>
      </c>
      <c r="D27" s="5" t="n"/>
      <c r="E27" s="6" t="n"/>
      <c r="F27" s="5" t="n"/>
    </row>
    <row r="28">
      <c r="A28" s="15" t="n"/>
      <c r="B28" s="5" t="n"/>
      <c r="C28" s="16" t="str">
        <f>IF(B28="","",IFERROR(VLOOKUP(B28,Produtos!$A$5:$B$104,2,FALSE),"Código não cadastrado"))</f>
        <v/>
      </c>
      <c r="D28" s="5" t="n"/>
      <c r="E28" s="6" t="n"/>
      <c r="F28" s="5" t="n"/>
    </row>
    <row r="29">
      <c r="A29" s="15" t="n"/>
      <c r="B29" s="5" t="n"/>
      <c r="C29" s="16" t="str">
        <f>IF(B29="","",IFERROR(VLOOKUP(B29,Produtos!$A$5:$B$104,2,FALSE),"Código não cadastrado"))</f>
        <v/>
      </c>
      <c r="D29" s="5" t="n"/>
      <c r="E29" s="6" t="n"/>
      <c r="F29" s="5" t="n"/>
    </row>
    <row r="30">
      <c r="A30" s="15" t="n"/>
      <c r="B30" s="5" t="n"/>
      <c r="C30" s="16" t="str">
        <f>IF(B30="","",IFERROR(VLOOKUP(B30,Produtos!$A$5:$B$104,2,FALSE),"Código não cadastrado"))</f>
        <v/>
      </c>
      <c r="D30" s="5" t="n"/>
      <c r="E30" s="6" t="n"/>
      <c r="F30" s="5" t="n"/>
    </row>
    <row r="31">
      <c r="A31" s="15" t="n"/>
      <c r="B31" s="5" t="n"/>
      <c r="C31" s="16" t="str">
        <f>IF(B31="","",IFERROR(VLOOKUP(B31,Produtos!$A$5:$B$104,2,FALSE),"Código não cadastrado"))</f>
        <v/>
      </c>
      <c r="D31" s="5" t="n"/>
      <c r="E31" s="6" t="n"/>
      <c r="F31" s="5" t="n"/>
    </row>
    <row r="32">
      <c r="A32" s="15" t="n"/>
      <c r="B32" s="5" t="n"/>
      <c r="C32" s="16" t="str">
        <f>IF(B32="","",IFERROR(VLOOKUP(B32,Produtos!$A$5:$B$104,2,FALSE),"Código não cadastrado"))</f>
        <v/>
      </c>
      <c r="D32" s="5" t="n"/>
      <c r="E32" s="6" t="n"/>
      <c r="F32" s="5" t="n"/>
    </row>
    <row r="33">
      <c r="A33" s="15" t="n"/>
      <c r="B33" s="5" t="n"/>
      <c r="C33" s="16" t="str">
        <f>IF(B33="","",IFERROR(VLOOKUP(B33,Produtos!$A$5:$B$104,2,FALSE),"Código não cadastrado"))</f>
        <v/>
      </c>
      <c r="D33" s="5" t="n"/>
      <c r="E33" s="6" t="n"/>
      <c r="F33" s="5" t="n"/>
    </row>
    <row r="34">
      <c r="A34" s="15" t="n"/>
      <c r="B34" s="5" t="n"/>
      <c r="C34" s="16" t="str">
        <f>IF(B34="","",IFERROR(VLOOKUP(B34,Produtos!$A$5:$B$104,2,FALSE),"Código não cadastrado"))</f>
        <v/>
      </c>
      <c r="D34" s="5" t="n"/>
      <c r="E34" s="6" t="n"/>
      <c r="F34" s="5" t="n"/>
    </row>
    <row r="35">
      <c r="A35" s="15" t="n"/>
      <c r="B35" s="5" t="n"/>
      <c r="C35" s="16" t="str">
        <f>IF(B35="","",IFERROR(VLOOKUP(B35,Produtos!$A$5:$B$104,2,FALSE),"Código não cadastrado"))</f>
        <v/>
      </c>
      <c r="D35" s="5" t="n"/>
      <c r="E35" s="6" t="n"/>
      <c r="F35" s="5" t="n"/>
    </row>
    <row r="36">
      <c r="A36" s="15" t="n"/>
      <c r="B36" s="5" t="n"/>
      <c r="C36" s="16" t="str">
        <f>IF(B36="","",IFERROR(VLOOKUP(B36,Produtos!$A$5:$B$104,2,FALSE),"Código não cadastrado"))</f>
        <v/>
      </c>
      <c r="D36" s="5" t="n"/>
      <c r="E36" s="6" t="n"/>
      <c r="F36" s="5" t="n"/>
    </row>
    <row r="37">
      <c r="A37" s="15" t="n"/>
      <c r="B37" s="5" t="n"/>
      <c r="C37" s="16" t="str">
        <f>IF(B37="","",IFERROR(VLOOKUP(B37,Produtos!$A$5:$B$104,2,FALSE),"Código não cadastrado"))</f>
        <v/>
      </c>
      <c r="D37" s="5" t="n"/>
      <c r="E37" s="6" t="n"/>
      <c r="F37" s="5" t="n"/>
    </row>
    <row r="38">
      <c r="A38" s="15" t="n"/>
      <c r="B38" s="5" t="n"/>
      <c r="C38" s="16" t="str">
        <f>IF(B38="","",IFERROR(VLOOKUP(B38,Produtos!$A$5:$B$104,2,FALSE),"Código não cadastrado"))</f>
        <v/>
      </c>
      <c r="D38" s="5" t="n"/>
      <c r="E38" s="6" t="n"/>
      <c r="F38" s="5" t="n"/>
    </row>
    <row r="39">
      <c r="A39" s="15" t="n"/>
      <c r="B39" s="5" t="n"/>
      <c r="C39" s="16" t="str">
        <f>IF(B39="","",IFERROR(VLOOKUP(B39,Produtos!$A$5:$B$104,2,FALSE),"Código não cadastrado"))</f>
        <v/>
      </c>
      <c r="D39" s="5" t="n"/>
      <c r="E39" s="6" t="n"/>
      <c r="F39" s="5" t="n"/>
    </row>
    <row r="40">
      <c r="A40" s="15" t="n"/>
      <c r="B40" s="5" t="n"/>
      <c r="C40" s="16" t="str">
        <f>IF(B40="","",IFERROR(VLOOKUP(B40,Produtos!$A$5:$B$104,2,FALSE),"Código não cadastrado"))</f>
        <v/>
      </c>
      <c r="D40" s="5" t="n"/>
      <c r="E40" s="6" t="n"/>
      <c r="F40" s="5" t="n"/>
    </row>
    <row r="41">
      <c r="A41" s="15" t="n"/>
      <c r="B41" s="5" t="n"/>
      <c r="C41" s="16" t="str">
        <f>IF(B41="","",IFERROR(VLOOKUP(B41,Produtos!$A$5:$B$104,2,FALSE),"Código não cadastrado"))</f>
        <v/>
      </c>
      <c r="D41" s="5" t="n"/>
      <c r="E41" s="6" t="n"/>
      <c r="F41" s="5" t="n"/>
    </row>
    <row r="42">
      <c r="A42" s="15" t="n"/>
      <c r="B42" s="5" t="n"/>
      <c r="C42" s="16" t="str">
        <f>IF(B42="","",IFERROR(VLOOKUP(B42,Produtos!$A$5:$B$104,2,FALSE),"Código não cadastrado"))</f>
        <v/>
      </c>
      <c r="D42" s="5" t="n"/>
      <c r="E42" s="6" t="n"/>
      <c r="F42" s="5" t="n"/>
    </row>
    <row r="43">
      <c r="A43" s="15" t="n"/>
      <c r="B43" s="5" t="n"/>
      <c r="C43" s="16" t="str">
        <f>IF(B43="","",IFERROR(VLOOKUP(B43,Produtos!$A$5:$B$104,2,FALSE),"Código não cadastrado"))</f>
        <v/>
      </c>
      <c r="D43" s="5" t="n"/>
      <c r="E43" s="6" t="n"/>
      <c r="F43" s="5" t="n"/>
    </row>
    <row r="44">
      <c r="A44" s="15" t="n"/>
      <c r="B44" s="5" t="n"/>
      <c r="C44" s="16" t="str">
        <f>IF(B44="","",IFERROR(VLOOKUP(B44,Produtos!$A$5:$B$104,2,FALSE),"Código não cadastrado"))</f>
        <v/>
      </c>
      <c r="D44" s="5" t="n"/>
      <c r="E44" s="6" t="n"/>
      <c r="F44" s="5" t="n"/>
    </row>
    <row r="45">
      <c r="A45" s="15" t="n"/>
      <c r="B45" s="5" t="n"/>
      <c r="C45" s="16" t="str">
        <f>IF(B45="","",IFERROR(VLOOKUP(B45,Produtos!$A$5:$B$104,2,FALSE),"Código não cadastrado"))</f>
        <v/>
      </c>
      <c r="D45" s="5" t="n"/>
      <c r="E45" s="6" t="n"/>
      <c r="F45" s="5" t="n"/>
    </row>
    <row r="46">
      <c r="A46" s="15" t="n"/>
      <c r="B46" s="5" t="n"/>
      <c r="C46" s="16" t="str">
        <f>IF(B46="","",IFERROR(VLOOKUP(B46,Produtos!$A$5:$B$104,2,FALSE),"Código não cadastrado"))</f>
        <v/>
      </c>
      <c r="D46" s="5" t="n"/>
      <c r="E46" s="6" t="n"/>
      <c r="F46" s="5" t="n"/>
    </row>
    <row r="47">
      <c r="A47" s="15" t="n"/>
      <c r="B47" s="5" t="n"/>
      <c r="C47" s="16" t="str">
        <f>IF(B47="","",IFERROR(VLOOKUP(B47,Produtos!$A$5:$B$104,2,FALSE),"Código não cadastrado"))</f>
        <v/>
      </c>
      <c r="D47" s="5" t="n"/>
      <c r="E47" s="6" t="n"/>
      <c r="F47" s="5" t="n"/>
    </row>
    <row r="48">
      <c r="A48" s="15" t="n"/>
      <c r="B48" s="5" t="n"/>
      <c r="C48" s="16" t="str">
        <f>IF(B48="","",IFERROR(VLOOKUP(B48,Produtos!$A$5:$B$104,2,FALSE),"Código não cadastrado"))</f>
        <v/>
      </c>
      <c r="D48" s="5" t="n"/>
      <c r="E48" s="6" t="n"/>
      <c r="F48" s="5" t="n"/>
    </row>
    <row r="49">
      <c r="A49" s="15" t="n"/>
      <c r="B49" s="5" t="n"/>
      <c r="C49" s="16" t="str">
        <f>IF(B49="","",IFERROR(VLOOKUP(B49,Produtos!$A$5:$B$104,2,FALSE),"Código não cadastrado"))</f>
        <v/>
      </c>
      <c r="D49" s="5" t="n"/>
      <c r="E49" s="6" t="n"/>
      <c r="F49" s="5" t="n"/>
    </row>
    <row r="50">
      <c r="A50" s="15" t="n"/>
      <c r="B50" s="5" t="n"/>
      <c r="C50" s="16" t="str">
        <f>IF(B50="","",IFERROR(VLOOKUP(B50,Produtos!$A$5:$B$104,2,FALSE),"Código não cadastrado"))</f>
        <v/>
      </c>
      <c r="D50" s="5" t="n"/>
      <c r="E50" s="6" t="n"/>
      <c r="F50" s="5" t="n"/>
    </row>
    <row r="51">
      <c r="A51" s="15" t="n"/>
      <c r="B51" s="5" t="n"/>
      <c r="C51" s="16" t="str">
        <f>IF(B51="","",IFERROR(VLOOKUP(B51,Produtos!$A$5:$B$104,2,FALSE),"Código não cadastrado"))</f>
        <v/>
      </c>
      <c r="D51" s="5" t="n"/>
      <c r="E51" s="6" t="n"/>
      <c r="F51" s="5" t="n"/>
    </row>
    <row r="52">
      <c r="A52" s="15" t="n"/>
      <c r="B52" s="5" t="n"/>
      <c r="C52" s="16" t="str">
        <f>IF(B52="","",IFERROR(VLOOKUP(B52,Produtos!$A$5:$B$104,2,FALSE),"Código não cadastrado"))</f>
        <v/>
      </c>
      <c r="D52" s="5" t="n"/>
      <c r="E52" s="6" t="n"/>
      <c r="F52" s="5" t="n"/>
    </row>
    <row r="53">
      <c r="A53" s="15" t="n"/>
      <c r="B53" s="5" t="n"/>
      <c r="C53" s="16" t="str">
        <f>IF(B53="","",IFERROR(VLOOKUP(B53,Produtos!$A$5:$B$104,2,FALSE),"Código não cadastrado"))</f>
        <v/>
      </c>
      <c r="D53" s="5" t="n"/>
      <c r="E53" s="6" t="n"/>
      <c r="F53" s="5" t="n"/>
    </row>
    <row r="54">
      <c r="A54" s="15" t="n"/>
      <c r="B54" s="5" t="n"/>
      <c r="C54" s="16" t="str">
        <f>IF(B54="","",IFERROR(VLOOKUP(B54,Produtos!$A$5:$B$104,2,FALSE),"Código não cadastrado"))</f>
        <v/>
      </c>
      <c r="D54" s="5" t="n"/>
      <c r="E54" s="6" t="n"/>
      <c r="F54" s="5" t="n"/>
    </row>
    <row r="55">
      <c r="A55" s="15" t="n"/>
      <c r="B55" s="5" t="n"/>
      <c r="C55" s="16" t="str">
        <f>IF(B55="","",IFERROR(VLOOKUP(B55,Produtos!$A$5:$B$104,2,FALSE),"Código não cadastrado"))</f>
        <v/>
      </c>
      <c r="D55" s="5" t="n"/>
      <c r="E55" s="6" t="n"/>
      <c r="F55" s="5" t="n"/>
    </row>
    <row r="56">
      <c r="A56" s="15" t="n"/>
      <c r="B56" s="5" t="n"/>
      <c r="C56" s="16" t="str">
        <f>IF(B56="","",IFERROR(VLOOKUP(B56,Produtos!$A$5:$B$104,2,FALSE),"Código não cadastrado"))</f>
        <v/>
      </c>
      <c r="D56" s="5" t="n"/>
      <c r="E56" s="6" t="n"/>
      <c r="F56" s="5" t="n"/>
    </row>
    <row r="57">
      <c r="A57" s="15" t="n"/>
      <c r="B57" s="5" t="n"/>
      <c r="C57" s="16" t="str">
        <f>IF(B57="","",IFERROR(VLOOKUP(B57,Produtos!$A$5:$B$104,2,FALSE),"Código não cadastrado"))</f>
        <v/>
      </c>
      <c r="D57" s="5" t="n"/>
      <c r="E57" s="6" t="n"/>
      <c r="F57" s="5" t="n"/>
    </row>
    <row r="58">
      <c r="A58" s="15" t="n"/>
      <c r="B58" s="5" t="n"/>
      <c r="C58" s="16" t="str">
        <f>IF(B58="","",IFERROR(VLOOKUP(B58,Produtos!$A$5:$B$104,2,FALSE),"Código não cadastrado"))</f>
        <v/>
      </c>
      <c r="D58" s="5" t="n"/>
      <c r="E58" s="6" t="n"/>
      <c r="F58" s="5" t="n"/>
    </row>
    <row r="59">
      <c r="A59" s="15" t="n"/>
      <c r="B59" s="5" t="n"/>
      <c r="C59" s="16" t="str">
        <f>IF(B59="","",IFERROR(VLOOKUP(B59,Produtos!$A$5:$B$104,2,FALSE),"Código não cadastrado"))</f>
        <v/>
      </c>
      <c r="D59" s="5" t="n"/>
      <c r="E59" s="6" t="n"/>
      <c r="F59" s="5" t="n"/>
    </row>
    <row r="60">
      <c r="A60" s="15" t="n"/>
      <c r="B60" s="5" t="n"/>
      <c r="C60" s="16" t="str">
        <f>IF(B60="","",IFERROR(VLOOKUP(B60,Produtos!$A$5:$B$104,2,FALSE),"Código não cadastrado"))</f>
        <v/>
      </c>
      <c r="D60" s="5" t="n"/>
      <c r="E60" s="6" t="n"/>
      <c r="F60" s="5" t="n"/>
    </row>
    <row r="61">
      <c r="A61" s="15" t="n"/>
      <c r="B61" s="5" t="n"/>
      <c r="C61" s="16" t="str">
        <f>IF(B61="","",IFERROR(VLOOKUP(B61,Produtos!$A$5:$B$104,2,FALSE),"Código não cadastrado"))</f>
        <v/>
      </c>
      <c r="D61" s="5" t="n"/>
      <c r="E61" s="6" t="n"/>
      <c r="F61" s="5" t="n"/>
    </row>
    <row r="62">
      <c r="A62" s="15" t="n"/>
      <c r="B62" s="5" t="n"/>
      <c r="C62" s="16" t="str">
        <f>IF(B62="","",IFERROR(VLOOKUP(B62,Produtos!$A$5:$B$104,2,FALSE),"Código não cadastrado"))</f>
        <v/>
      </c>
      <c r="D62" s="5" t="n"/>
      <c r="E62" s="6" t="n"/>
      <c r="F62" s="5" t="n"/>
    </row>
    <row r="63">
      <c r="A63" s="15" t="n"/>
      <c r="B63" s="5" t="n"/>
      <c r="C63" s="16" t="str">
        <f>IF(B63="","",IFERROR(VLOOKUP(B63,Produtos!$A$5:$B$104,2,FALSE),"Código não cadastrado"))</f>
        <v/>
      </c>
      <c r="D63" s="5" t="n"/>
      <c r="E63" s="6" t="n"/>
      <c r="F63" s="5" t="n"/>
    </row>
    <row r="64">
      <c r="A64" s="15" t="n"/>
      <c r="B64" s="5" t="n"/>
      <c r="C64" s="16" t="str">
        <f>IF(B64="","",IFERROR(VLOOKUP(B64,Produtos!$A$5:$B$104,2,FALSE),"Código não cadastrado"))</f>
        <v/>
      </c>
      <c r="D64" s="5" t="n"/>
      <c r="E64" s="6" t="n"/>
      <c r="F64" s="5" t="n"/>
    </row>
    <row r="65">
      <c r="A65" s="15" t="n"/>
      <c r="B65" s="5" t="n"/>
      <c r="C65" s="16" t="str">
        <f>IF(B65="","",IFERROR(VLOOKUP(B65,Produtos!$A$5:$B$104,2,FALSE),"Código não cadastrado"))</f>
        <v/>
      </c>
      <c r="D65" s="5" t="n"/>
      <c r="E65" s="6" t="n"/>
      <c r="F65" s="5" t="n"/>
    </row>
    <row r="66">
      <c r="A66" s="15" t="n"/>
      <c r="B66" s="5" t="n"/>
      <c r="C66" s="16" t="str">
        <f>IF(B66="","",IFERROR(VLOOKUP(B66,Produtos!$A$5:$B$104,2,FALSE),"Código não cadastrado"))</f>
        <v/>
      </c>
      <c r="D66" s="5" t="n"/>
      <c r="E66" s="6" t="n"/>
      <c r="F66" s="5" t="n"/>
    </row>
    <row r="67">
      <c r="A67" s="15" t="n"/>
      <c r="B67" s="5" t="n"/>
      <c r="C67" s="16" t="str">
        <f>IF(B67="","",IFERROR(VLOOKUP(B67,Produtos!$A$5:$B$104,2,FALSE),"Código não cadastrado"))</f>
        <v/>
      </c>
      <c r="D67" s="5" t="n"/>
      <c r="E67" s="6" t="n"/>
      <c r="F67" s="5" t="n"/>
    </row>
    <row r="68">
      <c r="A68" s="15" t="n"/>
      <c r="B68" s="5" t="n"/>
      <c r="C68" s="16" t="str">
        <f>IF(B68="","",IFERROR(VLOOKUP(B68,Produtos!$A$5:$B$104,2,FALSE),"Código não cadastrado"))</f>
        <v/>
      </c>
      <c r="D68" s="5" t="n"/>
      <c r="E68" s="6" t="n"/>
      <c r="F68" s="5" t="n"/>
    </row>
    <row r="69">
      <c r="A69" s="15" t="n"/>
      <c r="B69" s="5" t="n"/>
      <c r="C69" s="16" t="str">
        <f>IF(B69="","",IFERROR(VLOOKUP(B69,Produtos!$A$5:$B$104,2,FALSE),"Código não cadastrado"))</f>
        <v/>
      </c>
      <c r="D69" s="5" t="n"/>
      <c r="E69" s="6" t="n"/>
      <c r="F69" s="5" t="n"/>
    </row>
    <row r="70">
      <c r="A70" s="15" t="n"/>
      <c r="B70" s="5" t="n"/>
      <c r="C70" s="16" t="str">
        <f>IF(B70="","",IFERROR(VLOOKUP(B70,Produtos!$A$5:$B$104,2,FALSE),"Código não cadastrado"))</f>
        <v/>
      </c>
      <c r="D70" s="5" t="n"/>
      <c r="E70" s="6" t="n"/>
      <c r="F70" s="5" t="n"/>
    </row>
    <row r="71">
      <c r="A71" s="15" t="n"/>
      <c r="B71" s="5" t="n"/>
      <c r="C71" s="16" t="str">
        <f>IF(B71="","",IFERROR(VLOOKUP(B71,Produtos!$A$5:$B$104,2,FALSE),"Código não cadastrado"))</f>
        <v/>
      </c>
      <c r="D71" s="5" t="n"/>
      <c r="E71" s="6" t="n"/>
      <c r="F71" s="5" t="n"/>
    </row>
    <row r="72">
      <c r="A72" s="15" t="n"/>
      <c r="B72" s="5" t="n"/>
      <c r="C72" s="16" t="str">
        <f>IF(B72="","",IFERROR(VLOOKUP(B72,Produtos!$A$5:$B$104,2,FALSE),"Código não cadastrado"))</f>
        <v/>
      </c>
      <c r="D72" s="5" t="n"/>
      <c r="E72" s="6" t="n"/>
      <c r="F72" s="5" t="n"/>
    </row>
    <row r="73">
      <c r="A73" s="15" t="n"/>
      <c r="B73" s="5" t="n"/>
      <c r="C73" s="16" t="str">
        <f>IF(B73="","",IFERROR(VLOOKUP(B73,Produtos!$A$5:$B$104,2,FALSE),"Código não cadastrado"))</f>
        <v/>
      </c>
      <c r="D73" s="5" t="n"/>
      <c r="E73" s="6" t="n"/>
      <c r="F73" s="5" t="n"/>
    </row>
    <row r="74">
      <c r="A74" s="15" t="n"/>
      <c r="B74" s="5" t="n"/>
      <c r="C74" s="16" t="str">
        <f>IF(B74="","",IFERROR(VLOOKUP(B74,Produtos!$A$5:$B$104,2,FALSE),"Código não cadastrado"))</f>
        <v/>
      </c>
      <c r="D74" s="5" t="n"/>
      <c r="E74" s="6" t="n"/>
      <c r="F74" s="5" t="n"/>
    </row>
    <row r="75">
      <c r="A75" s="15" t="n"/>
      <c r="B75" s="5" t="n"/>
      <c r="C75" s="16" t="str">
        <f>IF(B75="","",IFERROR(VLOOKUP(B75,Produtos!$A$5:$B$104,2,FALSE),"Código não cadastrado"))</f>
        <v/>
      </c>
      <c r="D75" s="5" t="n"/>
      <c r="E75" s="6" t="n"/>
      <c r="F75" s="5" t="n"/>
    </row>
    <row r="76">
      <c r="A76" s="15" t="n"/>
      <c r="B76" s="5" t="n"/>
      <c r="C76" s="16" t="str">
        <f>IF(B76="","",IFERROR(VLOOKUP(B76,Produtos!$A$5:$B$104,2,FALSE),"Código não cadastrado"))</f>
        <v/>
      </c>
      <c r="D76" s="5" t="n"/>
      <c r="E76" s="6" t="n"/>
      <c r="F76" s="5" t="n"/>
    </row>
    <row r="77">
      <c r="A77" s="15" t="n"/>
      <c r="B77" s="5" t="n"/>
      <c r="C77" s="16" t="str">
        <f>IF(B77="","",IFERROR(VLOOKUP(B77,Produtos!$A$5:$B$104,2,FALSE),"Código não cadastrado"))</f>
        <v/>
      </c>
      <c r="D77" s="5" t="n"/>
      <c r="E77" s="6" t="n"/>
      <c r="F77" s="5" t="n"/>
    </row>
    <row r="78">
      <c r="A78" s="15" t="n"/>
      <c r="B78" s="5" t="n"/>
      <c r="C78" s="16" t="str">
        <f>IF(B78="","",IFERROR(VLOOKUP(B78,Produtos!$A$5:$B$104,2,FALSE),"Código não cadastrado"))</f>
        <v/>
      </c>
      <c r="D78" s="5" t="n"/>
      <c r="E78" s="6" t="n"/>
      <c r="F78" s="5" t="n"/>
    </row>
    <row r="79">
      <c r="A79" s="15" t="n"/>
      <c r="B79" s="5" t="n"/>
      <c r="C79" s="16" t="str">
        <f>IF(B79="","",IFERROR(VLOOKUP(B79,Produtos!$A$5:$B$104,2,FALSE),"Código não cadastrado"))</f>
        <v/>
      </c>
      <c r="D79" s="5" t="n"/>
      <c r="E79" s="6" t="n"/>
      <c r="F79" s="5" t="n"/>
    </row>
    <row r="80">
      <c r="A80" s="15" t="n"/>
      <c r="B80" s="5" t="n"/>
      <c r="C80" s="16" t="str">
        <f>IF(B80="","",IFERROR(VLOOKUP(B80,Produtos!$A$5:$B$104,2,FALSE),"Código não cadastrado"))</f>
        <v/>
      </c>
      <c r="D80" s="5" t="n"/>
      <c r="E80" s="6" t="n"/>
      <c r="F80" s="5" t="n"/>
    </row>
    <row r="81">
      <c r="A81" s="15" t="n"/>
      <c r="B81" s="5" t="n"/>
      <c r="C81" s="16" t="str">
        <f>IF(B81="","",IFERROR(VLOOKUP(B81,Produtos!$A$5:$B$104,2,FALSE),"Código não cadastrado"))</f>
        <v/>
      </c>
      <c r="D81" s="5" t="n"/>
      <c r="E81" s="6" t="n"/>
      <c r="F81" s="5" t="n"/>
    </row>
    <row r="82">
      <c r="A82" s="15" t="n"/>
      <c r="B82" s="5" t="n"/>
      <c r="C82" s="16" t="str">
        <f>IF(B82="","",IFERROR(VLOOKUP(B82,Produtos!$A$5:$B$104,2,FALSE),"Código não cadastrado"))</f>
        <v/>
      </c>
      <c r="D82" s="5" t="n"/>
      <c r="E82" s="6" t="n"/>
      <c r="F82" s="5" t="n"/>
    </row>
    <row r="83">
      <c r="A83" s="15" t="n"/>
      <c r="B83" s="5" t="n"/>
      <c r="C83" s="16" t="str">
        <f>IF(B83="","",IFERROR(VLOOKUP(B83,Produtos!$A$5:$B$104,2,FALSE),"Código não cadastrado"))</f>
        <v/>
      </c>
      <c r="D83" s="5" t="n"/>
      <c r="E83" s="6" t="n"/>
      <c r="F83" s="5" t="n"/>
    </row>
    <row r="84">
      <c r="A84" s="15" t="n"/>
      <c r="B84" s="5" t="n"/>
      <c r="C84" s="16" t="str">
        <f>IF(B84="","",IFERROR(VLOOKUP(B84,Produtos!$A$5:$B$104,2,FALSE),"Código não cadastrado"))</f>
        <v/>
      </c>
      <c r="D84" s="5" t="n"/>
      <c r="E84" s="6" t="n"/>
      <c r="F84" s="5" t="n"/>
    </row>
    <row r="85">
      <c r="A85" s="15" t="n"/>
      <c r="B85" s="5" t="n"/>
      <c r="C85" s="16" t="str">
        <f>IF(B85="","",IFERROR(VLOOKUP(B85,Produtos!$A$5:$B$104,2,FALSE),"Código não cadastrado"))</f>
        <v/>
      </c>
      <c r="D85" s="5" t="n"/>
      <c r="E85" s="6" t="n"/>
      <c r="F85" s="5" t="n"/>
    </row>
    <row r="86">
      <c r="A86" s="15" t="n"/>
      <c r="B86" s="5" t="n"/>
      <c r="C86" s="16" t="str">
        <f>IF(B86="","",IFERROR(VLOOKUP(B86,Produtos!$A$5:$B$104,2,FALSE),"Código não cadastrado"))</f>
        <v/>
      </c>
      <c r="D86" s="5" t="n"/>
      <c r="E86" s="6" t="n"/>
      <c r="F86" s="5" t="n"/>
    </row>
    <row r="87">
      <c r="A87" s="15" t="n"/>
      <c r="B87" s="5" t="n"/>
      <c r="C87" s="16" t="str">
        <f>IF(B87="","",IFERROR(VLOOKUP(B87,Produtos!$A$5:$B$104,2,FALSE),"Código não cadastrado"))</f>
        <v/>
      </c>
      <c r="D87" s="5" t="n"/>
      <c r="E87" s="6" t="n"/>
      <c r="F87" s="5" t="n"/>
    </row>
    <row r="88">
      <c r="A88" s="15" t="n"/>
      <c r="B88" s="5" t="n"/>
      <c r="C88" s="16" t="str">
        <f>IF(B88="","",IFERROR(VLOOKUP(B88,Produtos!$A$5:$B$104,2,FALSE),"Código não cadastrado"))</f>
        <v/>
      </c>
      <c r="D88" s="5" t="n"/>
      <c r="E88" s="6" t="n"/>
      <c r="F88" s="5" t="n"/>
    </row>
    <row r="89">
      <c r="A89" s="15" t="n"/>
      <c r="B89" s="5" t="n"/>
      <c r="C89" s="16" t="str">
        <f>IF(B89="","",IFERROR(VLOOKUP(B89,Produtos!$A$5:$B$104,2,FALSE),"Código não cadastrado"))</f>
        <v/>
      </c>
      <c r="D89" s="5" t="n"/>
      <c r="E89" s="6" t="n"/>
      <c r="F89" s="5" t="n"/>
    </row>
    <row r="90">
      <c r="A90" s="15" t="n"/>
      <c r="B90" s="5" t="n"/>
      <c r="C90" s="16" t="str">
        <f>IF(B90="","",IFERROR(VLOOKUP(B90,Produtos!$A$5:$B$104,2,FALSE),"Código não cadastrado"))</f>
        <v/>
      </c>
      <c r="D90" s="5" t="n"/>
      <c r="E90" s="6" t="n"/>
      <c r="F90" s="5" t="n"/>
    </row>
    <row r="91">
      <c r="A91" s="15" t="n"/>
      <c r="B91" s="5" t="n"/>
      <c r="C91" s="16" t="str">
        <f>IF(B91="","",IFERROR(VLOOKUP(B91,Produtos!$A$5:$B$104,2,FALSE),"Código não cadastrado"))</f>
        <v/>
      </c>
      <c r="D91" s="5" t="n"/>
      <c r="E91" s="6" t="n"/>
      <c r="F91" s="5" t="n"/>
    </row>
    <row r="92">
      <c r="A92" s="15" t="n"/>
      <c r="B92" s="5" t="n"/>
      <c r="C92" s="16" t="str">
        <f>IF(B92="","",IFERROR(VLOOKUP(B92,Produtos!$A$5:$B$104,2,FALSE),"Código não cadastrado"))</f>
        <v/>
      </c>
      <c r="D92" s="5" t="n"/>
      <c r="E92" s="6" t="n"/>
      <c r="F92" s="5" t="n"/>
    </row>
    <row r="93">
      <c r="A93" s="15" t="n"/>
      <c r="B93" s="5" t="n"/>
      <c r="C93" s="16" t="str">
        <f>IF(B93="","",IFERROR(VLOOKUP(B93,Produtos!$A$5:$B$104,2,FALSE),"Código não cadastrado"))</f>
        <v/>
      </c>
      <c r="D93" s="5" t="n"/>
      <c r="E93" s="6" t="n"/>
      <c r="F93" s="5" t="n"/>
    </row>
    <row r="94">
      <c r="A94" s="15" t="n"/>
      <c r="B94" s="5" t="n"/>
      <c r="C94" s="16" t="str">
        <f>IF(B94="","",IFERROR(VLOOKUP(B94,Produtos!$A$5:$B$104,2,FALSE),"Código não cadastrado"))</f>
        <v/>
      </c>
      <c r="D94" s="5" t="n"/>
      <c r="E94" s="6" t="n"/>
      <c r="F94" s="5" t="n"/>
    </row>
    <row r="95">
      <c r="A95" s="15" t="n"/>
      <c r="B95" s="5" t="n"/>
      <c r="C95" s="16" t="str">
        <f>IF(B95="","",IFERROR(VLOOKUP(B95,Produtos!$A$5:$B$104,2,FALSE),"Código não cadastrado"))</f>
        <v/>
      </c>
      <c r="D95" s="5" t="n"/>
      <c r="E95" s="6" t="n"/>
      <c r="F95" s="5" t="n"/>
    </row>
    <row r="96">
      <c r="A96" s="15" t="n"/>
      <c r="B96" s="5" t="n"/>
      <c r="C96" s="16" t="str">
        <f>IF(B96="","",IFERROR(VLOOKUP(B96,Produtos!$A$5:$B$104,2,FALSE),"Código não cadastrado"))</f>
        <v/>
      </c>
      <c r="D96" s="5" t="n"/>
      <c r="E96" s="6" t="n"/>
      <c r="F96" s="5" t="n"/>
    </row>
    <row r="97">
      <c r="A97" s="15" t="n"/>
      <c r="B97" s="5" t="n"/>
      <c r="C97" s="16" t="str">
        <f>IF(B97="","",IFERROR(VLOOKUP(B97,Produtos!$A$5:$B$104,2,FALSE),"Código não cadastrado"))</f>
        <v/>
      </c>
      <c r="D97" s="5" t="n"/>
      <c r="E97" s="6" t="n"/>
      <c r="F97" s="5" t="n"/>
    </row>
    <row r="98">
      <c r="A98" s="15" t="n"/>
      <c r="B98" s="5" t="n"/>
      <c r="C98" s="16" t="str">
        <f>IF(B98="","",IFERROR(VLOOKUP(B98,Produtos!$A$5:$B$104,2,FALSE),"Código não cadastrado"))</f>
        <v/>
      </c>
      <c r="D98" s="5" t="n"/>
      <c r="E98" s="6" t="n"/>
      <c r="F98" s="5" t="n"/>
    </row>
    <row r="99">
      <c r="A99" s="15" t="n"/>
      <c r="B99" s="5" t="n"/>
      <c r="C99" s="16" t="str">
        <f>IF(B99="","",IFERROR(VLOOKUP(B99,Produtos!$A$5:$B$104,2,FALSE),"Código não cadastrado"))</f>
        <v/>
      </c>
      <c r="D99" s="5" t="n"/>
      <c r="E99" s="6" t="n"/>
      <c r="F99" s="5" t="n"/>
    </row>
    <row r="100">
      <c r="A100" s="15" t="n"/>
      <c r="B100" s="5" t="n"/>
      <c r="C100" s="16" t="str">
        <f>IF(B100="","",IFERROR(VLOOKUP(B100,Produtos!$A$5:$B$104,2,FALSE),"Código não cadastrado"))</f>
        <v/>
      </c>
      <c r="D100" s="5" t="n"/>
      <c r="E100" s="6" t="n"/>
      <c r="F100" s="5" t="n"/>
    </row>
    <row r="101">
      <c r="A101" s="15" t="n"/>
      <c r="B101" s="5" t="n"/>
      <c r="C101" s="16" t="str">
        <f>IF(B101="","",IFERROR(VLOOKUP(B101,Produtos!$A$5:$B$104,2,FALSE),"Código não cadastrado"))</f>
        <v/>
      </c>
      <c r="D101" s="5" t="n"/>
      <c r="E101" s="6" t="n"/>
      <c r="F101" s="5" t="n"/>
    </row>
    <row r="102">
      <c r="A102" s="15" t="n"/>
      <c r="B102" s="5" t="n"/>
      <c r="C102" s="16" t="str">
        <f>IF(B102="","",IFERROR(VLOOKUP(B102,Produtos!$A$5:$B$104,2,FALSE),"Código não cadastrado"))</f>
        <v/>
      </c>
      <c r="D102" s="5" t="n"/>
      <c r="E102" s="6" t="n"/>
      <c r="F102" s="5" t="n"/>
    </row>
    <row r="103">
      <c r="A103" s="15" t="n"/>
      <c r="B103" s="5" t="n"/>
      <c r="C103" s="16" t="str">
        <f>IF(B103="","",IFERROR(VLOOKUP(B103,Produtos!$A$5:$B$104,2,FALSE),"Código não cadastrado"))</f>
        <v/>
      </c>
      <c r="D103" s="5" t="n"/>
      <c r="E103" s="6" t="n"/>
      <c r="F103" s="5" t="n"/>
    </row>
    <row r="104">
      <c r="A104" s="15" t="n"/>
      <c r="B104" s="5" t="n"/>
      <c r="C104" s="16" t="str">
        <f>IF(B104="","",IFERROR(VLOOKUP(B104,Produtos!$A$5:$B$104,2,FALSE),"Código não cadastrado"))</f>
        <v/>
      </c>
      <c r="D104" s="5" t="n"/>
      <c r="E104" s="6" t="n"/>
      <c r="F104" s="5" t="n"/>
    </row>
    <row r="105">
      <c r="A105" s="15" t="n"/>
      <c r="B105" s="5" t="n"/>
      <c r="C105" s="16" t="str">
        <f>IF(B105="","",IFERROR(VLOOKUP(B105,Produtos!$A$5:$B$104,2,FALSE),"Código não cadastrado"))</f>
        <v/>
      </c>
      <c r="D105" s="5" t="n"/>
      <c r="E105" s="6" t="n"/>
      <c r="F105" s="5" t="n"/>
    </row>
    <row r="106">
      <c r="A106" s="15" t="n"/>
      <c r="B106" s="5" t="n"/>
      <c r="C106" s="16" t="str">
        <f>IF(B106="","",IFERROR(VLOOKUP(B106,Produtos!$A$5:$B$104,2,FALSE),"Código não cadastrado"))</f>
        <v/>
      </c>
      <c r="D106" s="5" t="n"/>
      <c r="E106" s="6" t="n"/>
      <c r="F106" s="5" t="n"/>
    </row>
    <row r="107">
      <c r="A107" s="15" t="n"/>
      <c r="B107" s="5" t="n"/>
      <c r="C107" s="16" t="str">
        <f>IF(B107="","",IFERROR(VLOOKUP(B107,Produtos!$A$5:$B$104,2,FALSE),"Código não cadastrado"))</f>
        <v/>
      </c>
      <c r="D107" s="5" t="n"/>
      <c r="E107" s="6" t="n"/>
      <c r="F107" s="5" t="n"/>
    </row>
    <row r="108">
      <c r="A108" s="15" t="n"/>
      <c r="B108" s="5" t="n"/>
      <c r="C108" s="16" t="str">
        <f>IF(B108="","",IFERROR(VLOOKUP(B108,Produtos!$A$5:$B$104,2,FALSE),"Código não cadastrado"))</f>
        <v/>
      </c>
      <c r="D108" s="5" t="n"/>
      <c r="E108" s="6" t="n"/>
      <c r="F108" s="5" t="n"/>
    </row>
    <row r="109">
      <c r="A109" s="15" t="n"/>
      <c r="B109" s="5" t="n"/>
      <c r="C109" s="16" t="str">
        <f>IF(B109="","",IFERROR(VLOOKUP(B109,Produtos!$A$5:$B$104,2,FALSE),"Código não cadastrado"))</f>
        <v/>
      </c>
      <c r="D109" s="5" t="n"/>
      <c r="E109" s="6" t="n"/>
      <c r="F109" s="5" t="n"/>
    </row>
    <row r="110">
      <c r="A110" s="15" t="n"/>
      <c r="B110" s="5" t="n"/>
      <c r="C110" s="16" t="str">
        <f>IF(B110="","",IFERROR(VLOOKUP(B110,Produtos!$A$5:$B$104,2,FALSE),"Código não cadastrado"))</f>
        <v/>
      </c>
      <c r="D110" s="5" t="n"/>
      <c r="E110" s="6" t="n"/>
      <c r="F110" s="5" t="n"/>
    </row>
    <row r="111">
      <c r="A111" s="15" t="n"/>
      <c r="B111" s="5" t="n"/>
      <c r="C111" s="16" t="str">
        <f>IF(B111="","",IFERROR(VLOOKUP(B111,Produtos!$A$5:$B$104,2,FALSE),"Código não cadastrado"))</f>
        <v/>
      </c>
      <c r="D111" s="5" t="n"/>
      <c r="E111" s="6" t="n"/>
      <c r="F111" s="5" t="n"/>
    </row>
    <row r="112">
      <c r="A112" s="15" t="n"/>
      <c r="B112" s="5" t="n"/>
      <c r="C112" s="16" t="str">
        <f>IF(B112="","",IFERROR(VLOOKUP(B112,Produtos!$A$5:$B$104,2,FALSE),"Código não cadastrado"))</f>
        <v/>
      </c>
      <c r="D112" s="5" t="n"/>
      <c r="E112" s="6" t="n"/>
      <c r="F112" s="5" t="n"/>
    </row>
    <row r="113">
      <c r="A113" s="15" t="n"/>
      <c r="B113" s="5" t="n"/>
      <c r="C113" s="16" t="str">
        <f>IF(B113="","",IFERROR(VLOOKUP(B113,Produtos!$A$5:$B$104,2,FALSE),"Código não cadastrado"))</f>
        <v/>
      </c>
      <c r="D113" s="5" t="n"/>
      <c r="E113" s="6" t="n"/>
      <c r="F113" s="5" t="n"/>
    </row>
    <row r="114">
      <c r="A114" s="15" t="n"/>
      <c r="B114" s="5" t="n"/>
      <c r="C114" s="16" t="str">
        <f>IF(B114="","",IFERROR(VLOOKUP(B114,Produtos!$A$5:$B$104,2,FALSE),"Código não cadastrado"))</f>
        <v/>
      </c>
      <c r="D114" s="5" t="n"/>
      <c r="E114" s="6" t="n"/>
      <c r="F114" s="5" t="n"/>
    </row>
    <row r="115">
      <c r="A115" s="15" t="n"/>
      <c r="B115" s="5" t="n"/>
      <c r="C115" s="16" t="str">
        <f>IF(B115="","",IFERROR(VLOOKUP(B115,Produtos!$A$5:$B$104,2,FALSE),"Código não cadastrado"))</f>
        <v/>
      </c>
      <c r="D115" s="5" t="n"/>
      <c r="E115" s="6" t="n"/>
      <c r="F115" s="5" t="n"/>
    </row>
    <row r="116">
      <c r="A116" s="15" t="n"/>
      <c r="B116" s="5" t="n"/>
      <c r="C116" s="16" t="str">
        <f>IF(B116="","",IFERROR(VLOOKUP(B116,Produtos!$A$5:$B$104,2,FALSE),"Código não cadastrado"))</f>
        <v/>
      </c>
      <c r="D116" s="5" t="n"/>
      <c r="E116" s="6" t="n"/>
      <c r="F116" s="5" t="n"/>
    </row>
    <row r="117">
      <c r="A117" s="15" t="n"/>
      <c r="B117" s="5" t="n"/>
      <c r="C117" s="16" t="str">
        <f>IF(B117="","",IFERROR(VLOOKUP(B117,Produtos!$A$5:$B$104,2,FALSE),"Código não cadastrado"))</f>
        <v/>
      </c>
      <c r="D117" s="5" t="n"/>
      <c r="E117" s="6" t="n"/>
      <c r="F117" s="5" t="n"/>
    </row>
    <row r="118">
      <c r="A118" s="15" t="n"/>
      <c r="B118" s="5" t="n"/>
      <c r="C118" s="16" t="str">
        <f>IF(B118="","",IFERROR(VLOOKUP(B118,Produtos!$A$5:$B$104,2,FALSE),"Código não cadastrado"))</f>
        <v/>
      </c>
      <c r="D118" s="5" t="n"/>
      <c r="E118" s="6" t="n"/>
      <c r="F118" s="5" t="n"/>
    </row>
    <row r="119">
      <c r="A119" s="15" t="n"/>
      <c r="B119" s="5" t="n"/>
      <c r="C119" s="16" t="str">
        <f>IF(B119="","",IFERROR(VLOOKUP(B119,Produtos!$A$5:$B$104,2,FALSE),"Código não cadastrado"))</f>
        <v/>
      </c>
      <c r="D119" s="5" t="n"/>
      <c r="E119" s="6" t="n"/>
      <c r="F119" s="5" t="n"/>
    </row>
    <row r="120">
      <c r="A120" s="15" t="n"/>
      <c r="B120" s="5" t="n"/>
      <c r="C120" s="16" t="str">
        <f>IF(B120="","",IFERROR(VLOOKUP(B120,Produtos!$A$5:$B$104,2,FALSE),"Código não cadastrado"))</f>
        <v/>
      </c>
      <c r="D120" s="5" t="n"/>
      <c r="E120" s="6" t="n"/>
      <c r="F120" s="5" t="n"/>
    </row>
    <row r="121">
      <c r="A121" s="15" t="n"/>
      <c r="B121" s="5" t="n"/>
      <c r="C121" s="16" t="str">
        <f>IF(B121="","",IFERROR(VLOOKUP(B121,Produtos!$A$5:$B$104,2,FALSE),"Código não cadastrado"))</f>
        <v/>
      </c>
      <c r="D121" s="5" t="n"/>
      <c r="E121" s="6" t="n"/>
      <c r="F121" s="5" t="n"/>
    </row>
    <row r="122">
      <c r="A122" s="15" t="n"/>
      <c r="B122" s="5" t="n"/>
      <c r="C122" s="16" t="str">
        <f>IF(B122="","",IFERROR(VLOOKUP(B122,Produtos!$A$5:$B$104,2,FALSE),"Código não cadastrado"))</f>
        <v/>
      </c>
      <c r="D122" s="5" t="n"/>
      <c r="E122" s="6" t="n"/>
      <c r="F122" s="5" t="n"/>
    </row>
    <row r="123">
      <c r="A123" s="15" t="n"/>
      <c r="B123" s="5" t="n"/>
      <c r="C123" s="16" t="str">
        <f>IF(B123="","",IFERROR(VLOOKUP(B123,Produtos!$A$5:$B$104,2,FALSE),"Código não cadastrado"))</f>
        <v/>
      </c>
      <c r="D123" s="5" t="n"/>
      <c r="E123" s="6" t="n"/>
      <c r="F123" s="5" t="n"/>
    </row>
    <row r="124">
      <c r="A124" s="15" t="n"/>
      <c r="B124" s="5" t="n"/>
      <c r="C124" s="16" t="str">
        <f>IF(B124="","",IFERROR(VLOOKUP(B124,Produtos!$A$5:$B$104,2,FALSE),"Código não cadastrado"))</f>
        <v/>
      </c>
      <c r="D124" s="5" t="n"/>
      <c r="E124" s="6" t="n"/>
      <c r="F124" s="5" t="n"/>
    </row>
    <row r="125">
      <c r="A125" s="15" t="n"/>
      <c r="B125" s="5" t="n"/>
      <c r="C125" s="16" t="str">
        <f>IF(B125="","",IFERROR(VLOOKUP(B125,Produtos!$A$5:$B$104,2,FALSE),"Código não cadastrado"))</f>
        <v/>
      </c>
      <c r="D125" s="5" t="n"/>
      <c r="E125" s="6" t="n"/>
      <c r="F125" s="5" t="n"/>
    </row>
    <row r="126">
      <c r="A126" s="15" t="n"/>
      <c r="B126" s="5" t="n"/>
      <c r="C126" s="16" t="str">
        <f>IF(B126="","",IFERROR(VLOOKUP(B126,Produtos!$A$5:$B$104,2,FALSE),"Código não cadastrado"))</f>
        <v/>
      </c>
      <c r="D126" s="5" t="n"/>
      <c r="E126" s="6" t="n"/>
      <c r="F126" s="5" t="n"/>
    </row>
    <row r="127">
      <c r="A127" s="15" t="n"/>
      <c r="B127" s="5" t="n"/>
      <c r="C127" s="16" t="str">
        <f>IF(B127="","",IFERROR(VLOOKUP(B127,Produtos!$A$5:$B$104,2,FALSE),"Código não cadastrado"))</f>
        <v/>
      </c>
      <c r="D127" s="5" t="n"/>
      <c r="E127" s="6" t="n"/>
      <c r="F127" s="5" t="n"/>
    </row>
    <row r="128">
      <c r="A128" s="15" t="n"/>
      <c r="B128" s="5" t="n"/>
      <c r="C128" s="16" t="str">
        <f>IF(B128="","",IFERROR(VLOOKUP(B128,Produtos!$A$5:$B$104,2,FALSE),"Código não cadastrado"))</f>
        <v/>
      </c>
      <c r="D128" s="5" t="n"/>
      <c r="E128" s="6" t="n"/>
      <c r="F128" s="5" t="n"/>
    </row>
    <row r="129">
      <c r="A129" s="15" t="n"/>
      <c r="B129" s="5" t="n"/>
      <c r="C129" s="16" t="str">
        <f>IF(B129="","",IFERROR(VLOOKUP(B129,Produtos!$A$5:$B$104,2,FALSE),"Código não cadastrado"))</f>
        <v/>
      </c>
      <c r="D129" s="5" t="n"/>
      <c r="E129" s="6" t="n"/>
      <c r="F129" s="5" t="n"/>
    </row>
    <row r="130">
      <c r="A130" s="15" t="n"/>
      <c r="B130" s="5" t="n"/>
      <c r="C130" s="16" t="str">
        <f>IF(B130="","",IFERROR(VLOOKUP(B130,Produtos!$A$5:$B$104,2,FALSE),"Código não cadastrado"))</f>
        <v/>
      </c>
      <c r="D130" s="5" t="n"/>
      <c r="E130" s="6" t="n"/>
      <c r="F130" s="5" t="n"/>
    </row>
    <row r="131">
      <c r="A131" s="15" t="n"/>
      <c r="B131" s="5" t="n"/>
      <c r="C131" s="16" t="str">
        <f>IF(B131="","",IFERROR(VLOOKUP(B131,Produtos!$A$5:$B$104,2,FALSE),"Código não cadastrado"))</f>
        <v/>
      </c>
      <c r="D131" s="5" t="n"/>
      <c r="E131" s="6" t="n"/>
      <c r="F131" s="5" t="n"/>
    </row>
    <row r="132">
      <c r="A132" s="15" t="n"/>
      <c r="B132" s="5" t="n"/>
      <c r="C132" s="16" t="str">
        <f>IF(B132="","",IFERROR(VLOOKUP(B132,Produtos!$A$5:$B$104,2,FALSE),"Código não cadastrado"))</f>
        <v/>
      </c>
      <c r="D132" s="5" t="n"/>
      <c r="E132" s="6" t="n"/>
      <c r="F132" s="5" t="n"/>
    </row>
    <row r="133">
      <c r="A133" s="15" t="n"/>
      <c r="B133" s="5" t="n"/>
      <c r="C133" s="16" t="str">
        <f>IF(B133="","",IFERROR(VLOOKUP(B133,Produtos!$A$5:$B$104,2,FALSE),"Código não cadastrado"))</f>
        <v/>
      </c>
      <c r="D133" s="5" t="n"/>
      <c r="E133" s="6" t="n"/>
      <c r="F133" s="5" t="n"/>
    </row>
    <row r="134">
      <c r="A134" s="15" t="n"/>
      <c r="B134" s="5" t="n"/>
      <c r="C134" s="16" t="str">
        <f>IF(B134="","",IFERROR(VLOOKUP(B134,Produtos!$A$5:$B$104,2,FALSE),"Código não cadastrado"))</f>
        <v/>
      </c>
      <c r="D134" s="5" t="n"/>
      <c r="E134" s="6" t="n"/>
      <c r="F134" s="5" t="n"/>
    </row>
    <row r="135">
      <c r="A135" s="15" t="n"/>
      <c r="B135" s="5" t="n"/>
      <c r="C135" s="16" t="str">
        <f>IF(B135="","",IFERROR(VLOOKUP(B135,Produtos!$A$5:$B$104,2,FALSE),"Código não cadastrado"))</f>
        <v/>
      </c>
      <c r="D135" s="5" t="n"/>
      <c r="E135" s="6" t="n"/>
      <c r="F135" s="5" t="n"/>
    </row>
    <row r="136">
      <c r="A136" s="15" t="n"/>
      <c r="B136" s="5" t="n"/>
      <c r="C136" s="16" t="str">
        <f>IF(B136="","",IFERROR(VLOOKUP(B136,Produtos!$A$5:$B$104,2,FALSE),"Código não cadastrado"))</f>
        <v/>
      </c>
      <c r="D136" s="5" t="n"/>
      <c r="E136" s="6" t="n"/>
      <c r="F136" s="5" t="n"/>
    </row>
    <row r="137">
      <c r="A137" s="15" t="n"/>
      <c r="B137" s="5" t="n"/>
      <c r="C137" s="16" t="str">
        <f>IF(B137="","",IFERROR(VLOOKUP(B137,Produtos!$A$5:$B$104,2,FALSE),"Código não cadastrado"))</f>
        <v/>
      </c>
      <c r="D137" s="5" t="n"/>
      <c r="E137" s="6" t="n"/>
      <c r="F137" s="5" t="n"/>
    </row>
    <row r="138">
      <c r="A138" s="15" t="n"/>
      <c r="B138" s="5" t="n"/>
      <c r="C138" s="16" t="str">
        <f>IF(B138="","",IFERROR(VLOOKUP(B138,Produtos!$A$5:$B$104,2,FALSE),"Código não cadastrado"))</f>
        <v/>
      </c>
      <c r="D138" s="5" t="n"/>
      <c r="E138" s="6" t="n"/>
      <c r="F138" s="5" t="n"/>
    </row>
    <row r="139">
      <c r="A139" s="15" t="n"/>
      <c r="B139" s="5" t="n"/>
      <c r="C139" s="16" t="str">
        <f>IF(B139="","",IFERROR(VLOOKUP(B139,Produtos!$A$5:$B$104,2,FALSE),"Código não cadastrado"))</f>
        <v/>
      </c>
      <c r="D139" s="5" t="n"/>
      <c r="E139" s="6" t="n"/>
      <c r="F139" s="5" t="n"/>
    </row>
    <row r="140">
      <c r="A140" s="15" t="n"/>
      <c r="B140" s="5" t="n"/>
      <c r="C140" s="16" t="str">
        <f>IF(B140="","",IFERROR(VLOOKUP(B140,Produtos!$A$5:$B$104,2,FALSE),"Código não cadastrado"))</f>
        <v/>
      </c>
      <c r="D140" s="5" t="n"/>
      <c r="E140" s="6" t="n"/>
      <c r="F140" s="5" t="n"/>
    </row>
    <row r="141">
      <c r="A141" s="15" t="n"/>
      <c r="B141" s="5" t="n"/>
      <c r="C141" s="16" t="str">
        <f>IF(B141="","",IFERROR(VLOOKUP(B141,Produtos!$A$5:$B$104,2,FALSE),"Código não cadastrado"))</f>
        <v/>
      </c>
      <c r="D141" s="5" t="n"/>
      <c r="E141" s="6" t="n"/>
      <c r="F141" s="5" t="n"/>
    </row>
    <row r="142">
      <c r="A142" s="15" t="n"/>
      <c r="B142" s="5" t="n"/>
      <c r="C142" s="16" t="str">
        <f>IF(B142="","",IFERROR(VLOOKUP(B142,Produtos!$A$5:$B$104,2,FALSE),"Código não cadastrado"))</f>
        <v/>
      </c>
      <c r="D142" s="5" t="n"/>
      <c r="E142" s="6" t="n"/>
      <c r="F142" s="5" t="n"/>
    </row>
    <row r="143">
      <c r="A143" s="15" t="n"/>
      <c r="B143" s="5" t="n"/>
      <c r="C143" s="16" t="str">
        <f>IF(B143="","",IFERROR(VLOOKUP(B143,Produtos!$A$5:$B$104,2,FALSE),"Código não cadastrado"))</f>
        <v/>
      </c>
      <c r="D143" s="5" t="n"/>
      <c r="E143" s="6" t="n"/>
      <c r="F143" s="5" t="n"/>
    </row>
    <row r="144">
      <c r="A144" s="15" t="n"/>
      <c r="B144" s="5" t="n"/>
      <c r="C144" s="16" t="str">
        <f>IF(B144="","",IFERROR(VLOOKUP(B144,Produtos!$A$5:$B$104,2,FALSE),"Código não cadastrado"))</f>
        <v/>
      </c>
      <c r="D144" s="5" t="n"/>
      <c r="E144" s="6" t="n"/>
      <c r="F144" s="5" t="n"/>
    </row>
    <row r="145">
      <c r="A145" s="15" t="n"/>
      <c r="B145" s="5" t="n"/>
      <c r="C145" s="16" t="str">
        <f>IF(B145="","",IFERROR(VLOOKUP(B145,Produtos!$A$5:$B$104,2,FALSE),"Código não cadastrado"))</f>
        <v/>
      </c>
      <c r="D145" s="5" t="n"/>
      <c r="E145" s="6" t="n"/>
      <c r="F145" s="5" t="n"/>
    </row>
    <row r="146">
      <c r="A146" s="15" t="n"/>
      <c r="B146" s="5" t="n"/>
      <c r="C146" s="16" t="str">
        <f>IF(B146="","",IFERROR(VLOOKUP(B146,Produtos!$A$5:$B$104,2,FALSE),"Código não cadastrado"))</f>
        <v/>
      </c>
      <c r="D146" s="5" t="n"/>
      <c r="E146" s="6" t="n"/>
      <c r="F146" s="5" t="n"/>
    </row>
    <row r="147">
      <c r="A147" s="15" t="n"/>
      <c r="B147" s="5" t="n"/>
      <c r="C147" s="16" t="str">
        <f>IF(B147="","",IFERROR(VLOOKUP(B147,Produtos!$A$5:$B$104,2,FALSE),"Código não cadastrado"))</f>
        <v/>
      </c>
      <c r="D147" s="5" t="n"/>
      <c r="E147" s="6" t="n"/>
      <c r="F147" s="5" t="n"/>
    </row>
    <row r="148">
      <c r="A148" s="15" t="n"/>
      <c r="B148" s="5" t="n"/>
      <c r="C148" s="16" t="str">
        <f>IF(B148="","",IFERROR(VLOOKUP(B148,Produtos!$A$5:$B$104,2,FALSE),"Código não cadastrado"))</f>
        <v/>
      </c>
      <c r="D148" s="5" t="n"/>
      <c r="E148" s="6" t="n"/>
      <c r="F148" s="5" t="n"/>
    </row>
    <row r="149">
      <c r="A149" s="15" t="n"/>
      <c r="B149" s="5" t="n"/>
      <c r="C149" s="16" t="str">
        <f>IF(B149="","",IFERROR(VLOOKUP(B149,Produtos!$A$5:$B$104,2,FALSE),"Código não cadastrado"))</f>
        <v/>
      </c>
      <c r="D149" s="5" t="n"/>
      <c r="E149" s="6" t="n"/>
      <c r="F149" s="5" t="n"/>
    </row>
    <row r="150">
      <c r="A150" s="15" t="n"/>
      <c r="B150" s="5" t="n"/>
      <c r="C150" s="16" t="str">
        <f>IF(B150="","",IFERROR(VLOOKUP(B150,Produtos!$A$5:$B$104,2,FALSE),"Código não cadastrado"))</f>
        <v/>
      </c>
      <c r="D150" s="5" t="n"/>
      <c r="E150" s="6" t="n"/>
      <c r="F150" s="5" t="n"/>
    </row>
    <row r="151">
      <c r="A151" s="15" t="n"/>
      <c r="B151" s="5" t="n"/>
      <c r="C151" s="16" t="str">
        <f>IF(B151="","",IFERROR(VLOOKUP(B151,Produtos!$A$5:$B$104,2,FALSE),"Código não cadastrado"))</f>
        <v/>
      </c>
      <c r="D151" s="5" t="n"/>
      <c r="E151" s="6" t="n"/>
      <c r="F151" s="5" t="n"/>
    </row>
    <row r="152">
      <c r="A152" s="15" t="n"/>
      <c r="B152" s="5" t="n"/>
      <c r="C152" s="16" t="str">
        <f>IF(B152="","",IFERROR(VLOOKUP(B152,Produtos!$A$5:$B$104,2,FALSE),"Código não cadastrado"))</f>
        <v/>
      </c>
      <c r="D152" s="5" t="n"/>
      <c r="E152" s="6" t="n"/>
      <c r="F152" s="5" t="n"/>
    </row>
    <row r="153">
      <c r="A153" s="15" t="n"/>
      <c r="B153" s="5" t="n"/>
      <c r="C153" s="16" t="str">
        <f>IF(B153="","",IFERROR(VLOOKUP(B153,Produtos!$A$5:$B$104,2,FALSE),"Código não cadastrado"))</f>
        <v/>
      </c>
      <c r="D153" s="5" t="n"/>
      <c r="E153" s="6" t="n"/>
      <c r="F153" s="5" t="n"/>
    </row>
    <row r="154">
      <c r="A154" s="15" t="n"/>
      <c r="B154" s="5" t="n"/>
      <c r="C154" s="16" t="str">
        <f>IF(B154="","",IFERROR(VLOOKUP(B154,Produtos!$A$5:$B$104,2,FALSE),"Código não cadastrado"))</f>
        <v/>
      </c>
      <c r="D154" s="5" t="n"/>
      <c r="E154" s="6" t="n"/>
      <c r="F154" s="5" t="n"/>
    </row>
    <row r="155">
      <c r="A155" s="15" t="n"/>
      <c r="B155" s="5" t="n"/>
      <c r="C155" s="16" t="str">
        <f>IF(B155="","",IFERROR(VLOOKUP(B155,Produtos!$A$5:$B$104,2,FALSE),"Código não cadastrado"))</f>
        <v/>
      </c>
      <c r="D155" s="5" t="n"/>
      <c r="E155" s="6" t="n"/>
      <c r="F155" s="5" t="n"/>
    </row>
    <row r="156">
      <c r="A156" s="15" t="n"/>
      <c r="B156" s="5" t="n"/>
      <c r="C156" s="16" t="str">
        <f>IF(B156="","",IFERROR(VLOOKUP(B156,Produtos!$A$5:$B$104,2,FALSE),"Código não cadastrado"))</f>
        <v/>
      </c>
      <c r="D156" s="5" t="n"/>
      <c r="E156" s="6" t="n"/>
      <c r="F156" s="5" t="n"/>
    </row>
    <row r="157">
      <c r="A157" s="15" t="n"/>
      <c r="B157" s="5" t="n"/>
      <c r="C157" s="16" t="str">
        <f>IF(B157="","",IFERROR(VLOOKUP(B157,Produtos!$A$5:$B$104,2,FALSE),"Código não cadastrado"))</f>
        <v/>
      </c>
      <c r="D157" s="5" t="n"/>
      <c r="E157" s="6" t="n"/>
      <c r="F157" s="5" t="n"/>
    </row>
    <row r="158">
      <c r="A158" s="15" t="n"/>
      <c r="B158" s="5" t="n"/>
      <c r="C158" s="16" t="str">
        <f>IF(B158="","",IFERROR(VLOOKUP(B158,Produtos!$A$5:$B$104,2,FALSE),"Código não cadastrado"))</f>
        <v/>
      </c>
      <c r="D158" s="5" t="n"/>
      <c r="E158" s="6" t="n"/>
      <c r="F158" s="5" t="n"/>
    </row>
    <row r="159">
      <c r="A159" s="15" t="n"/>
      <c r="B159" s="5" t="n"/>
      <c r="C159" s="16" t="str">
        <f>IF(B159="","",IFERROR(VLOOKUP(B159,Produtos!$A$5:$B$104,2,FALSE),"Código não cadastrado"))</f>
        <v/>
      </c>
      <c r="D159" s="5" t="n"/>
      <c r="E159" s="6" t="n"/>
      <c r="F159" s="5" t="n"/>
    </row>
    <row r="160">
      <c r="A160" s="15" t="n"/>
      <c r="B160" s="5" t="n"/>
      <c r="C160" s="16" t="str">
        <f>IF(B160="","",IFERROR(VLOOKUP(B160,Produtos!$A$5:$B$104,2,FALSE),"Código não cadastrado"))</f>
        <v/>
      </c>
      <c r="D160" s="5" t="n"/>
      <c r="E160" s="6" t="n"/>
      <c r="F160" s="5" t="n"/>
    </row>
    <row r="161">
      <c r="A161" s="15" t="n"/>
      <c r="B161" s="5" t="n"/>
      <c r="C161" s="16" t="str">
        <f>IF(B161="","",IFERROR(VLOOKUP(B161,Produtos!$A$5:$B$104,2,FALSE),"Código não cadastrado"))</f>
        <v/>
      </c>
      <c r="D161" s="5" t="n"/>
      <c r="E161" s="6" t="n"/>
      <c r="F161" s="5" t="n"/>
    </row>
    <row r="162">
      <c r="A162" s="15" t="n"/>
      <c r="B162" s="5" t="n"/>
      <c r="C162" s="16" t="str">
        <f>IF(B162="","",IFERROR(VLOOKUP(B162,Produtos!$A$5:$B$104,2,FALSE),"Código não cadastrado"))</f>
        <v/>
      </c>
      <c r="D162" s="5" t="n"/>
      <c r="E162" s="6" t="n"/>
      <c r="F162" s="5" t="n"/>
    </row>
    <row r="163">
      <c r="A163" s="15" t="n"/>
      <c r="B163" s="5" t="n"/>
      <c r="C163" s="16" t="str">
        <f>IF(B163="","",IFERROR(VLOOKUP(B163,Produtos!$A$5:$B$104,2,FALSE),"Código não cadastrado"))</f>
        <v/>
      </c>
      <c r="D163" s="5" t="n"/>
      <c r="E163" s="6" t="n"/>
      <c r="F163" s="5" t="n"/>
    </row>
    <row r="164">
      <c r="A164" s="15" t="n"/>
      <c r="B164" s="5" t="n"/>
      <c r="C164" s="16" t="str">
        <f>IF(B164="","",IFERROR(VLOOKUP(B164,Produtos!$A$5:$B$104,2,FALSE),"Código não cadastrado"))</f>
        <v/>
      </c>
      <c r="D164" s="5" t="n"/>
      <c r="E164" s="6" t="n"/>
      <c r="F164" s="5" t="n"/>
    </row>
    <row r="165">
      <c r="A165" s="15" t="n"/>
      <c r="B165" s="5" t="n"/>
      <c r="C165" s="16" t="str">
        <f>IF(B165="","",IFERROR(VLOOKUP(B165,Produtos!$A$5:$B$104,2,FALSE),"Código não cadastrado"))</f>
        <v/>
      </c>
      <c r="D165" s="5" t="n"/>
      <c r="E165" s="6" t="n"/>
      <c r="F165" s="5" t="n"/>
    </row>
    <row r="166">
      <c r="A166" s="15" t="n"/>
      <c r="B166" s="5" t="n"/>
      <c r="C166" s="16" t="str">
        <f>IF(B166="","",IFERROR(VLOOKUP(B166,Produtos!$A$5:$B$104,2,FALSE),"Código não cadastrado"))</f>
        <v/>
      </c>
      <c r="D166" s="5" t="n"/>
      <c r="E166" s="6" t="n"/>
      <c r="F166" s="5" t="n"/>
    </row>
    <row r="167">
      <c r="A167" s="15" t="n"/>
      <c r="B167" s="5" t="n"/>
      <c r="C167" s="16" t="str">
        <f>IF(B167="","",IFERROR(VLOOKUP(B167,Produtos!$A$5:$B$104,2,FALSE),"Código não cadastrado"))</f>
        <v/>
      </c>
      <c r="D167" s="5" t="n"/>
      <c r="E167" s="6" t="n"/>
      <c r="F167" s="5" t="n"/>
    </row>
    <row r="168">
      <c r="A168" s="15" t="n"/>
      <c r="B168" s="5" t="n"/>
      <c r="C168" s="16" t="str">
        <f>IF(B168="","",IFERROR(VLOOKUP(B168,Produtos!$A$5:$B$104,2,FALSE),"Código não cadastrado"))</f>
        <v/>
      </c>
      <c r="D168" s="5" t="n"/>
      <c r="E168" s="6" t="n"/>
      <c r="F168" s="5" t="n"/>
    </row>
    <row r="169">
      <c r="A169" s="15" t="n"/>
      <c r="B169" s="5" t="n"/>
      <c r="C169" s="16" t="str">
        <f>IF(B169="","",IFERROR(VLOOKUP(B169,Produtos!$A$5:$B$104,2,FALSE),"Código não cadastrado"))</f>
        <v/>
      </c>
      <c r="D169" s="5" t="n"/>
      <c r="E169" s="6" t="n"/>
      <c r="F169" s="5" t="n"/>
    </row>
    <row r="170">
      <c r="A170" s="15" t="n"/>
      <c r="B170" s="5" t="n"/>
      <c r="C170" s="16" t="str">
        <f>IF(B170="","",IFERROR(VLOOKUP(B170,Produtos!$A$5:$B$104,2,FALSE),"Código não cadastrado"))</f>
        <v/>
      </c>
      <c r="D170" s="5" t="n"/>
      <c r="E170" s="6" t="n"/>
      <c r="F170" s="5" t="n"/>
    </row>
    <row r="171">
      <c r="A171" s="15" t="n"/>
      <c r="B171" s="5" t="n"/>
      <c r="C171" s="16" t="str">
        <f>IF(B171="","",IFERROR(VLOOKUP(B171,Produtos!$A$5:$B$104,2,FALSE),"Código não cadastrado"))</f>
        <v/>
      </c>
      <c r="D171" s="5" t="n"/>
      <c r="E171" s="6" t="n"/>
      <c r="F171" s="5" t="n"/>
    </row>
    <row r="172">
      <c r="A172" s="15" t="n"/>
      <c r="B172" s="5" t="n"/>
      <c r="C172" s="16" t="str">
        <f>IF(B172="","",IFERROR(VLOOKUP(B172,Produtos!$A$5:$B$104,2,FALSE),"Código não cadastrado"))</f>
        <v/>
      </c>
      <c r="D172" s="5" t="n"/>
      <c r="E172" s="6" t="n"/>
      <c r="F172" s="5" t="n"/>
    </row>
    <row r="173">
      <c r="A173" s="15" t="n"/>
      <c r="B173" s="5" t="n"/>
      <c r="C173" s="16" t="str">
        <f>IF(B173="","",IFERROR(VLOOKUP(B173,Produtos!$A$5:$B$104,2,FALSE),"Código não cadastrado"))</f>
        <v/>
      </c>
      <c r="D173" s="5" t="n"/>
      <c r="E173" s="6" t="n"/>
      <c r="F173" s="5" t="n"/>
    </row>
    <row r="174">
      <c r="A174" s="15" t="n"/>
      <c r="B174" s="5" t="n"/>
      <c r="C174" s="16" t="str">
        <f>IF(B174="","",IFERROR(VLOOKUP(B174,Produtos!$A$5:$B$104,2,FALSE),"Código não cadastrado"))</f>
        <v/>
      </c>
      <c r="D174" s="5" t="n"/>
      <c r="E174" s="6" t="n"/>
      <c r="F174" s="5" t="n"/>
    </row>
    <row r="175">
      <c r="A175" s="15" t="n"/>
      <c r="B175" s="5" t="n"/>
      <c r="C175" s="16" t="str">
        <f>IF(B175="","",IFERROR(VLOOKUP(B175,Produtos!$A$5:$B$104,2,FALSE),"Código não cadastrado"))</f>
        <v/>
      </c>
      <c r="D175" s="5" t="n"/>
      <c r="E175" s="6" t="n"/>
      <c r="F175" s="5" t="n"/>
    </row>
    <row r="176">
      <c r="A176" s="15" t="n"/>
      <c r="B176" s="5" t="n"/>
      <c r="C176" s="16" t="str">
        <f>IF(B176="","",IFERROR(VLOOKUP(B176,Produtos!$A$5:$B$104,2,FALSE),"Código não cadastrado"))</f>
        <v/>
      </c>
      <c r="D176" s="5" t="n"/>
      <c r="E176" s="6" t="n"/>
      <c r="F176" s="5" t="n"/>
    </row>
    <row r="177">
      <c r="A177" s="15" t="n"/>
      <c r="B177" s="5" t="n"/>
      <c r="C177" s="16" t="str">
        <f>IF(B177="","",IFERROR(VLOOKUP(B177,Produtos!$A$5:$B$104,2,FALSE),"Código não cadastrado"))</f>
        <v/>
      </c>
      <c r="D177" s="5" t="n"/>
      <c r="E177" s="6" t="n"/>
      <c r="F177" s="5" t="n"/>
    </row>
    <row r="178">
      <c r="A178" s="15" t="n"/>
      <c r="B178" s="5" t="n"/>
      <c r="C178" s="16" t="str">
        <f>IF(B178="","",IFERROR(VLOOKUP(B178,Produtos!$A$5:$B$104,2,FALSE),"Código não cadastrado"))</f>
        <v/>
      </c>
      <c r="D178" s="5" t="n"/>
      <c r="E178" s="6" t="n"/>
      <c r="F178" s="5" t="n"/>
    </row>
    <row r="179">
      <c r="A179" s="15" t="n"/>
      <c r="B179" s="5" t="n"/>
      <c r="C179" s="16" t="str">
        <f>IF(B179="","",IFERROR(VLOOKUP(B179,Produtos!$A$5:$B$104,2,FALSE),"Código não cadastrado"))</f>
        <v/>
      </c>
      <c r="D179" s="5" t="n"/>
      <c r="E179" s="6" t="n"/>
      <c r="F179" s="5" t="n"/>
    </row>
    <row r="180">
      <c r="A180" s="15" t="n"/>
      <c r="B180" s="5" t="n"/>
      <c r="C180" s="16" t="str">
        <f>IF(B180="","",IFERROR(VLOOKUP(B180,Produtos!$A$5:$B$104,2,FALSE),"Código não cadastrado"))</f>
        <v/>
      </c>
      <c r="D180" s="5" t="n"/>
      <c r="E180" s="6" t="n"/>
      <c r="F180" s="5" t="n"/>
    </row>
    <row r="181">
      <c r="A181" s="15" t="n"/>
      <c r="B181" s="5" t="n"/>
      <c r="C181" s="16" t="str">
        <f>IF(B181="","",IFERROR(VLOOKUP(B181,Produtos!$A$5:$B$104,2,FALSE),"Código não cadastrado"))</f>
        <v/>
      </c>
      <c r="D181" s="5" t="n"/>
      <c r="E181" s="6" t="n"/>
      <c r="F181" s="5" t="n"/>
    </row>
    <row r="182">
      <c r="A182" s="15" t="n"/>
      <c r="B182" s="5" t="n"/>
      <c r="C182" s="16" t="str">
        <f>IF(B182="","",IFERROR(VLOOKUP(B182,Produtos!$A$5:$B$104,2,FALSE),"Código não cadastrado"))</f>
        <v/>
      </c>
      <c r="D182" s="5" t="n"/>
      <c r="E182" s="6" t="n"/>
      <c r="F182" s="5" t="n"/>
    </row>
    <row r="183">
      <c r="A183" s="15" t="n"/>
      <c r="B183" s="5" t="n"/>
      <c r="C183" s="16" t="str">
        <f>IF(B183="","",IFERROR(VLOOKUP(B183,Produtos!$A$5:$B$104,2,FALSE),"Código não cadastrado"))</f>
        <v/>
      </c>
      <c r="D183" s="5" t="n"/>
      <c r="E183" s="6" t="n"/>
      <c r="F183" s="5" t="n"/>
    </row>
    <row r="184">
      <c r="A184" s="15" t="n"/>
      <c r="B184" s="5" t="n"/>
      <c r="C184" s="16" t="str">
        <f>IF(B184="","",IFERROR(VLOOKUP(B184,Produtos!$A$5:$B$104,2,FALSE),"Código não cadastrado"))</f>
        <v/>
      </c>
      <c r="D184" s="5" t="n"/>
      <c r="E184" s="6" t="n"/>
      <c r="F184" s="5" t="n"/>
    </row>
    <row r="185">
      <c r="A185" s="15" t="n"/>
      <c r="B185" s="5" t="n"/>
      <c r="C185" s="16" t="str">
        <f>IF(B185="","",IFERROR(VLOOKUP(B185,Produtos!$A$5:$B$104,2,FALSE),"Código não cadastrado"))</f>
        <v/>
      </c>
      <c r="D185" s="5" t="n"/>
      <c r="E185" s="6" t="n"/>
      <c r="F185" s="5" t="n"/>
    </row>
    <row r="186">
      <c r="A186" s="15" t="n"/>
      <c r="B186" s="5" t="n"/>
      <c r="C186" s="16" t="str">
        <f>IF(B186="","",IFERROR(VLOOKUP(B186,Produtos!$A$5:$B$104,2,FALSE),"Código não cadastrado"))</f>
        <v/>
      </c>
      <c r="D186" s="5" t="n"/>
      <c r="E186" s="6" t="n"/>
      <c r="F186" s="5" t="n"/>
    </row>
    <row r="187">
      <c r="A187" s="15" t="n"/>
      <c r="B187" s="5" t="n"/>
      <c r="C187" s="16" t="str">
        <f>IF(B187="","",IFERROR(VLOOKUP(B187,Produtos!$A$5:$B$104,2,FALSE),"Código não cadastrado"))</f>
        <v/>
      </c>
      <c r="D187" s="5" t="n"/>
      <c r="E187" s="6" t="n"/>
      <c r="F187" s="5" t="n"/>
    </row>
    <row r="188">
      <c r="A188" s="15" t="n"/>
      <c r="B188" s="5" t="n"/>
      <c r="C188" s="16" t="str">
        <f>IF(B188="","",IFERROR(VLOOKUP(B188,Produtos!$A$5:$B$104,2,FALSE),"Código não cadastrado"))</f>
        <v/>
      </c>
      <c r="D188" s="5" t="n"/>
      <c r="E188" s="6" t="n"/>
      <c r="F188" s="5" t="n"/>
    </row>
    <row r="189">
      <c r="A189" s="15" t="n"/>
      <c r="B189" s="5" t="n"/>
      <c r="C189" s="16" t="str">
        <f>IF(B189="","",IFERROR(VLOOKUP(B189,Produtos!$A$5:$B$104,2,FALSE),"Código não cadastrado"))</f>
        <v/>
      </c>
      <c r="D189" s="5" t="n"/>
      <c r="E189" s="6" t="n"/>
      <c r="F189" s="5" t="n"/>
    </row>
    <row r="190">
      <c r="A190" s="15" t="n"/>
      <c r="B190" s="5" t="n"/>
      <c r="C190" s="16" t="str">
        <f>IF(B190="","",IFERROR(VLOOKUP(B190,Produtos!$A$5:$B$104,2,FALSE),"Código não cadastrado"))</f>
        <v/>
      </c>
      <c r="D190" s="5" t="n"/>
      <c r="E190" s="6" t="n"/>
      <c r="F190" s="5" t="n"/>
    </row>
    <row r="191">
      <c r="A191" s="15" t="n"/>
      <c r="B191" s="5" t="n"/>
      <c r="C191" s="16" t="str">
        <f>IF(B191="","",IFERROR(VLOOKUP(B191,Produtos!$A$5:$B$104,2,FALSE),"Código não cadastrado"))</f>
        <v/>
      </c>
      <c r="D191" s="5" t="n"/>
      <c r="E191" s="6" t="n"/>
      <c r="F191" s="5" t="n"/>
    </row>
    <row r="192">
      <c r="A192" s="15" t="n"/>
      <c r="B192" s="5" t="n"/>
      <c r="C192" s="16" t="str">
        <f>IF(B192="","",IFERROR(VLOOKUP(B192,Produtos!$A$5:$B$104,2,FALSE),"Código não cadastrado"))</f>
        <v/>
      </c>
      <c r="D192" s="5" t="n"/>
      <c r="E192" s="6" t="n"/>
      <c r="F192" s="5" t="n"/>
    </row>
    <row r="193">
      <c r="A193" s="15" t="n"/>
      <c r="B193" s="5" t="n"/>
      <c r="C193" s="16" t="str">
        <f>IF(B193="","",IFERROR(VLOOKUP(B193,Produtos!$A$5:$B$104,2,FALSE),"Código não cadastrado"))</f>
        <v/>
      </c>
      <c r="D193" s="5" t="n"/>
      <c r="E193" s="6" t="n"/>
      <c r="F193" s="5" t="n"/>
    </row>
    <row r="194">
      <c r="A194" s="15" t="n"/>
      <c r="B194" s="5" t="n"/>
      <c r="C194" s="16" t="str">
        <f>IF(B194="","",IFERROR(VLOOKUP(B194,Produtos!$A$5:$B$104,2,FALSE),"Código não cadastrado"))</f>
        <v/>
      </c>
      <c r="D194" s="5" t="n"/>
      <c r="E194" s="6" t="n"/>
      <c r="F194" s="5" t="n"/>
    </row>
    <row r="195">
      <c r="A195" s="15" t="n"/>
      <c r="B195" s="5" t="n"/>
      <c r="C195" s="16" t="str">
        <f>IF(B195="","",IFERROR(VLOOKUP(B195,Produtos!$A$5:$B$104,2,FALSE),"Código não cadastrado"))</f>
        <v/>
      </c>
      <c r="D195" s="5" t="n"/>
      <c r="E195" s="6" t="n"/>
      <c r="F195" s="5" t="n"/>
    </row>
    <row r="196">
      <c r="A196" s="15" t="n"/>
      <c r="B196" s="5" t="n"/>
      <c r="C196" s="16" t="str">
        <f>IF(B196="","",IFERROR(VLOOKUP(B196,Produtos!$A$5:$B$104,2,FALSE),"Código não cadastrado"))</f>
        <v/>
      </c>
      <c r="D196" s="5" t="n"/>
      <c r="E196" s="6" t="n"/>
      <c r="F196" s="5" t="n"/>
    </row>
    <row r="197">
      <c r="A197" s="15" t="n"/>
      <c r="B197" s="5" t="n"/>
      <c r="C197" s="16" t="str">
        <f>IF(B197="","",IFERROR(VLOOKUP(B197,Produtos!$A$5:$B$104,2,FALSE),"Código não cadastrado"))</f>
        <v/>
      </c>
      <c r="D197" s="5" t="n"/>
      <c r="E197" s="6" t="n"/>
      <c r="F197" s="5" t="n"/>
    </row>
    <row r="198">
      <c r="A198" s="15" t="n"/>
      <c r="B198" s="5" t="n"/>
      <c r="C198" s="16" t="str">
        <f>IF(B198="","",IFERROR(VLOOKUP(B198,Produtos!$A$5:$B$104,2,FALSE),"Código não cadastrado"))</f>
        <v/>
      </c>
      <c r="D198" s="5" t="n"/>
      <c r="E198" s="6" t="n"/>
      <c r="F198" s="5" t="n"/>
    </row>
    <row r="199">
      <c r="A199" s="15" t="n"/>
      <c r="B199" s="5" t="n"/>
      <c r="C199" s="16" t="str">
        <f>IF(B199="","",IFERROR(VLOOKUP(B199,Produtos!$A$5:$B$104,2,FALSE),"Código não cadastrado"))</f>
        <v/>
      </c>
      <c r="D199" s="5" t="n"/>
      <c r="E199" s="6" t="n"/>
      <c r="F199" s="5" t="n"/>
    </row>
    <row r="200">
      <c r="A200" s="15" t="n"/>
      <c r="B200" s="5" t="n"/>
      <c r="C200" s="16" t="str">
        <f>IF(B200="","",IFERROR(VLOOKUP(B200,Produtos!$A$5:$B$104,2,FALSE),"Código não cadastrado"))</f>
        <v/>
      </c>
      <c r="D200" s="5" t="n"/>
      <c r="E200" s="6" t="n"/>
      <c r="F200" s="5" t="n"/>
    </row>
    <row r="201">
      <c r="A201" s="15" t="n"/>
      <c r="B201" s="5" t="n"/>
      <c r="C201" s="16" t="str">
        <f>IF(B201="","",IFERROR(VLOOKUP(B201,Produtos!$A$5:$B$104,2,FALSE),"Código não cadastrado"))</f>
        <v/>
      </c>
      <c r="D201" s="5" t="n"/>
      <c r="E201" s="6" t="n"/>
      <c r="F201" s="5" t="n"/>
    </row>
    <row r="202">
      <c r="A202" s="15" t="n"/>
      <c r="B202" s="5" t="n"/>
      <c r="C202" s="16" t="str">
        <f>IF(B202="","",IFERROR(VLOOKUP(B202,Produtos!$A$5:$B$104,2,FALSE),"Código não cadastrado"))</f>
        <v/>
      </c>
      <c r="D202" s="5" t="n"/>
      <c r="E202" s="6" t="n"/>
      <c r="F202" s="5" t="n"/>
    </row>
    <row r="203">
      <c r="A203" s="15" t="n"/>
      <c r="B203" s="5" t="n"/>
      <c r="C203" s="16" t="str">
        <f>IF(B203="","",IFERROR(VLOOKUP(B203,Produtos!$A$5:$B$104,2,FALSE),"Código não cadastrado"))</f>
        <v/>
      </c>
      <c r="D203" s="5" t="n"/>
      <c r="E203" s="6" t="n"/>
      <c r="F203" s="5" t="n"/>
    </row>
    <row r="204">
      <c r="A204" s="15" t="n"/>
      <c r="B204" s="5" t="n"/>
      <c r="C204" s="16" t="str">
        <f>IF(B204="","",IFERROR(VLOOKUP(B204,Produtos!$A$5:$B$104,2,FALSE),"Código não cadastrado"))</f>
        <v/>
      </c>
      <c r="D204" s="5" t="n"/>
      <c r="E204" s="6" t="n"/>
      <c r="F204" s="5" t="n"/>
    </row>
    <row r="205">
      <c r="A205" s="15" t="n"/>
      <c r="B205" s="5" t="n"/>
      <c r="C205" s="16" t="str">
        <f>IF(B205="","",IFERROR(VLOOKUP(B205,Produtos!$A$5:$B$104,2,FALSE),"Código não cadastrado"))</f>
        <v/>
      </c>
      <c r="D205" s="5" t="n"/>
      <c r="E205" s="6" t="n"/>
      <c r="F205" s="5" t="n"/>
    </row>
    <row r="206">
      <c r="A206" s="15" t="n"/>
      <c r="B206" s="5" t="n"/>
      <c r="C206" s="16" t="str">
        <f>IF(B206="","",IFERROR(VLOOKUP(B206,Produtos!$A$5:$B$104,2,FALSE),"Código não cadastrado"))</f>
        <v/>
      </c>
      <c r="D206" s="5" t="n"/>
      <c r="E206" s="6" t="n"/>
      <c r="F206" s="5" t="n"/>
    </row>
    <row r="207">
      <c r="A207" s="15" t="n"/>
      <c r="B207" s="5" t="n"/>
      <c r="C207" s="16" t="str">
        <f>IF(B207="","",IFERROR(VLOOKUP(B207,Produtos!$A$5:$B$104,2,FALSE),"Código não cadastrado"))</f>
        <v/>
      </c>
      <c r="D207" s="5" t="n"/>
      <c r="E207" s="6" t="n"/>
      <c r="F207" s="5" t="n"/>
    </row>
    <row r="208">
      <c r="A208" s="15" t="n"/>
      <c r="B208" s="5" t="n"/>
      <c r="C208" s="16" t="str">
        <f>IF(B208="","",IFERROR(VLOOKUP(B208,Produtos!$A$5:$B$104,2,FALSE),"Código não cadastrado"))</f>
        <v/>
      </c>
      <c r="D208" s="5" t="n"/>
      <c r="E208" s="6" t="n"/>
      <c r="F208" s="5" t="n"/>
    </row>
    <row r="209">
      <c r="A209" s="15" t="n"/>
      <c r="B209" s="5" t="n"/>
      <c r="C209" s="16" t="str">
        <f>IF(B209="","",IFERROR(VLOOKUP(B209,Produtos!$A$5:$B$104,2,FALSE),"Código não cadastrado"))</f>
        <v/>
      </c>
      <c r="D209" s="5" t="n"/>
      <c r="E209" s="6" t="n"/>
      <c r="F209" s="5" t="n"/>
    </row>
    <row r="210">
      <c r="A210" s="15" t="n"/>
      <c r="B210" s="5" t="n"/>
      <c r="C210" s="16" t="str">
        <f>IF(B210="","",IFERROR(VLOOKUP(B210,Produtos!$A$5:$B$104,2,FALSE),"Código não cadastrado"))</f>
        <v/>
      </c>
      <c r="D210" s="5" t="n"/>
      <c r="E210" s="6" t="n"/>
      <c r="F210" s="5" t="n"/>
    </row>
    <row r="211">
      <c r="A211" s="15" t="n"/>
      <c r="B211" s="5" t="n"/>
      <c r="C211" s="16" t="str">
        <f>IF(B211="","",IFERROR(VLOOKUP(B211,Produtos!$A$5:$B$104,2,FALSE),"Código não cadastrado"))</f>
        <v/>
      </c>
      <c r="D211" s="5" t="n"/>
      <c r="E211" s="6" t="n"/>
      <c r="F211" s="5" t="n"/>
    </row>
    <row r="212">
      <c r="A212" s="15" t="n"/>
      <c r="B212" s="5" t="n"/>
      <c r="C212" s="16" t="str">
        <f>IF(B212="","",IFERROR(VLOOKUP(B212,Produtos!$A$5:$B$104,2,FALSE),"Código não cadastrado"))</f>
        <v/>
      </c>
      <c r="D212" s="5" t="n"/>
      <c r="E212" s="6" t="n"/>
      <c r="F212" s="5" t="n"/>
    </row>
    <row r="213">
      <c r="A213" s="15" t="n"/>
      <c r="B213" s="5" t="n"/>
      <c r="C213" s="16" t="str">
        <f>IF(B213="","",IFERROR(VLOOKUP(B213,Produtos!$A$5:$B$104,2,FALSE),"Código não cadastrado"))</f>
        <v/>
      </c>
      <c r="D213" s="5" t="n"/>
      <c r="E213" s="6" t="n"/>
      <c r="F213" s="5" t="n"/>
    </row>
    <row r="214">
      <c r="A214" s="15" t="n"/>
      <c r="B214" s="5" t="n"/>
      <c r="C214" s="16" t="str">
        <f>IF(B214="","",IFERROR(VLOOKUP(B214,Produtos!$A$5:$B$104,2,FALSE),"Código não cadastrado"))</f>
        <v/>
      </c>
      <c r="D214" s="5" t="n"/>
      <c r="E214" s="6" t="n"/>
      <c r="F214" s="5" t="n"/>
    </row>
    <row r="215">
      <c r="A215" s="15" t="n"/>
      <c r="B215" s="5" t="n"/>
      <c r="C215" s="16" t="str">
        <f>IF(B215="","",IFERROR(VLOOKUP(B215,Produtos!$A$5:$B$104,2,FALSE),"Código não cadastrado"))</f>
        <v/>
      </c>
      <c r="D215" s="5" t="n"/>
      <c r="E215" s="6" t="n"/>
      <c r="F215" s="5" t="n"/>
    </row>
    <row r="216">
      <c r="A216" s="15" t="n"/>
      <c r="B216" s="5" t="n"/>
      <c r="C216" s="16" t="str">
        <f>IF(B216="","",IFERROR(VLOOKUP(B216,Produtos!$A$5:$B$104,2,FALSE),"Código não cadastrado"))</f>
        <v/>
      </c>
      <c r="D216" s="5" t="n"/>
      <c r="E216" s="6" t="n"/>
      <c r="F216" s="5" t="n"/>
    </row>
    <row r="217">
      <c r="A217" s="15" t="n"/>
      <c r="B217" s="5" t="n"/>
      <c r="C217" s="16" t="str">
        <f>IF(B217="","",IFERROR(VLOOKUP(B217,Produtos!$A$5:$B$104,2,FALSE),"Código não cadastrado"))</f>
        <v/>
      </c>
      <c r="D217" s="5" t="n"/>
      <c r="E217" s="6" t="n"/>
      <c r="F217" s="5" t="n"/>
    </row>
    <row r="218">
      <c r="A218" s="15" t="n"/>
      <c r="B218" s="5" t="n"/>
      <c r="C218" s="16" t="str">
        <f>IF(B218="","",IFERROR(VLOOKUP(B218,Produtos!$A$5:$B$104,2,FALSE),"Código não cadastrado"))</f>
        <v/>
      </c>
      <c r="D218" s="5" t="n"/>
      <c r="E218" s="6" t="n"/>
      <c r="F218" s="5" t="n"/>
    </row>
    <row r="219">
      <c r="A219" s="15" t="n"/>
      <c r="B219" s="5" t="n"/>
      <c r="C219" s="16" t="str">
        <f>IF(B219="","",IFERROR(VLOOKUP(B219,Produtos!$A$5:$B$104,2,FALSE),"Código não cadastrado"))</f>
        <v/>
      </c>
      <c r="D219" s="5" t="n"/>
      <c r="E219" s="6" t="n"/>
      <c r="F219" s="5" t="n"/>
    </row>
    <row r="220">
      <c r="A220" s="15" t="n"/>
      <c r="B220" s="5" t="n"/>
      <c r="C220" s="16" t="str">
        <f>IF(B220="","",IFERROR(VLOOKUP(B220,Produtos!$A$5:$B$104,2,FALSE),"Código não cadastrado"))</f>
        <v/>
      </c>
      <c r="D220" s="5" t="n"/>
      <c r="E220" s="6" t="n"/>
      <c r="F220" s="5" t="n"/>
    </row>
    <row r="221">
      <c r="A221" s="15" t="n"/>
      <c r="B221" s="5" t="n"/>
      <c r="C221" s="16" t="str">
        <f>IF(B221="","",IFERROR(VLOOKUP(B221,Produtos!$A$5:$B$104,2,FALSE),"Código não cadastrado"))</f>
        <v/>
      </c>
      <c r="D221" s="5" t="n"/>
      <c r="E221" s="6" t="n"/>
      <c r="F221" s="5" t="n"/>
    </row>
    <row r="222">
      <c r="A222" s="15" t="n"/>
      <c r="B222" s="5" t="n"/>
      <c r="C222" s="16" t="str">
        <f>IF(B222="","",IFERROR(VLOOKUP(B222,Produtos!$A$5:$B$104,2,FALSE),"Código não cadastrado"))</f>
        <v/>
      </c>
      <c r="D222" s="5" t="n"/>
      <c r="E222" s="6" t="n"/>
      <c r="F222" s="5" t="n"/>
    </row>
    <row r="223">
      <c r="A223" s="15" t="n"/>
      <c r="B223" s="5" t="n"/>
      <c r="C223" s="16" t="str">
        <f>IF(B223="","",IFERROR(VLOOKUP(B223,Produtos!$A$5:$B$104,2,FALSE),"Código não cadastrado"))</f>
        <v/>
      </c>
      <c r="D223" s="5" t="n"/>
      <c r="E223" s="6" t="n"/>
      <c r="F223" s="5" t="n"/>
    </row>
    <row r="224">
      <c r="A224" s="15" t="n"/>
      <c r="B224" s="5" t="n"/>
      <c r="C224" s="16" t="str">
        <f>IF(B224="","",IFERROR(VLOOKUP(B224,Produtos!$A$5:$B$104,2,FALSE),"Código não cadastrado"))</f>
        <v/>
      </c>
      <c r="D224" s="5" t="n"/>
      <c r="E224" s="6" t="n"/>
      <c r="F224" s="5" t="n"/>
    </row>
    <row r="225">
      <c r="A225" s="15" t="n"/>
      <c r="B225" s="5" t="n"/>
      <c r="C225" s="16" t="str">
        <f>IF(B225="","",IFERROR(VLOOKUP(B225,Produtos!$A$5:$B$104,2,FALSE),"Código não cadastrado"))</f>
        <v/>
      </c>
      <c r="D225" s="5" t="n"/>
      <c r="E225" s="6" t="n"/>
      <c r="F225" s="5" t="n"/>
    </row>
    <row r="226">
      <c r="A226" s="15" t="n"/>
      <c r="B226" s="5" t="n"/>
      <c r="C226" s="16" t="str">
        <f>IF(B226="","",IFERROR(VLOOKUP(B226,Produtos!$A$5:$B$104,2,FALSE),"Código não cadastrado"))</f>
        <v/>
      </c>
      <c r="D226" s="5" t="n"/>
      <c r="E226" s="6" t="n"/>
      <c r="F226" s="5" t="n"/>
    </row>
    <row r="227">
      <c r="A227" s="15" t="n"/>
      <c r="B227" s="5" t="n"/>
      <c r="C227" s="16" t="str">
        <f>IF(B227="","",IFERROR(VLOOKUP(B227,Produtos!$A$5:$B$104,2,FALSE),"Código não cadastrado"))</f>
        <v/>
      </c>
      <c r="D227" s="5" t="n"/>
      <c r="E227" s="6" t="n"/>
      <c r="F227" s="5" t="n"/>
    </row>
    <row r="228">
      <c r="A228" s="15" t="n"/>
      <c r="B228" s="5" t="n"/>
      <c r="C228" s="16" t="str">
        <f>IF(B228="","",IFERROR(VLOOKUP(B228,Produtos!$A$5:$B$104,2,FALSE),"Código não cadastrado"))</f>
        <v/>
      </c>
      <c r="D228" s="5" t="n"/>
      <c r="E228" s="6" t="n"/>
      <c r="F228" s="5" t="n"/>
    </row>
    <row r="229">
      <c r="A229" s="15" t="n"/>
      <c r="B229" s="5" t="n"/>
      <c r="C229" s="16" t="str">
        <f>IF(B229="","",IFERROR(VLOOKUP(B229,Produtos!$A$5:$B$104,2,FALSE),"Código não cadastrado"))</f>
        <v/>
      </c>
      <c r="D229" s="5" t="n"/>
      <c r="E229" s="6" t="n"/>
      <c r="F229" s="5" t="n"/>
    </row>
    <row r="230">
      <c r="A230" s="15" t="n"/>
      <c r="B230" s="5" t="n"/>
      <c r="C230" s="16" t="str">
        <f>IF(B230="","",IFERROR(VLOOKUP(B230,Produtos!$A$5:$B$104,2,FALSE),"Código não cadastrado"))</f>
        <v/>
      </c>
      <c r="D230" s="5" t="n"/>
      <c r="E230" s="6" t="n"/>
      <c r="F230" s="5" t="n"/>
    </row>
    <row r="231">
      <c r="A231" s="15" t="n"/>
      <c r="B231" s="5" t="n"/>
      <c r="C231" s="16" t="str">
        <f>IF(B231="","",IFERROR(VLOOKUP(B231,Produtos!$A$5:$B$104,2,FALSE),"Código não cadastrado"))</f>
        <v/>
      </c>
      <c r="D231" s="5" t="n"/>
      <c r="E231" s="6" t="n"/>
      <c r="F231" s="5" t="n"/>
    </row>
    <row r="232">
      <c r="A232" s="15" t="n"/>
      <c r="B232" s="5" t="n"/>
      <c r="C232" s="16" t="str">
        <f>IF(B232="","",IFERROR(VLOOKUP(B232,Produtos!$A$5:$B$104,2,FALSE),"Código não cadastrado"))</f>
        <v/>
      </c>
      <c r="D232" s="5" t="n"/>
      <c r="E232" s="6" t="n"/>
      <c r="F232" s="5" t="n"/>
    </row>
    <row r="233">
      <c r="A233" s="15" t="n"/>
      <c r="B233" s="5" t="n"/>
      <c r="C233" s="16" t="str">
        <f>IF(B233="","",IFERROR(VLOOKUP(B233,Produtos!$A$5:$B$104,2,FALSE),"Código não cadastrado"))</f>
        <v/>
      </c>
      <c r="D233" s="5" t="n"/>
      <c r="E233" s="6" t="n"/>
      <c r="F233" s="5" t="n"/>
    </row>
    <row r="234">
      <c r="A234" s="15" t="n"/>
      <c r="B234" s="5" t="n"/>
      <c r="C234" s="16" t="str">
        <f>IF(B234="","",IFERROR(VLOOKUP(B234,Produtos!$A$5:$B$104,2,FALSE),"Código não cadastrado"))</f>
        <v/>
      </c>
      <c r="D234" s="5" t="n"/>
      <c r="E234" s="6" t="n"/>
      <c r="F234" s="5" t="n"/>
    </row>
    <row r="235">
      <c r="A235" s="15" t="n"/>
      <c r="B235" s="5" t="n"/>
      <c r="C235" s="16" t="str">
        <f>IF(B235="","",IFERROR(VLOOKUP(B235,Produtos!$A$5:$B$104,2,FALSE),"Código não cadastrado"))</f>
        <v/>
      </c>
      <c r="D235" s="5" t="n"/>
      <c r="E235" s="6" t="n"/>
      <c r="F235" s="5" t="n"/>
    </row>
    <row r="236">
      <c r="A236" s="15" t="n"/>
      <c r="B236" s="5" t="n"/>
      <c r="C236" s="16" t="str">
        <f>IF(B236="","",IFERROR(VLOOKUP(B236,Produtos!$A$5:$B$104,2,FALSE),"Código não cadastrado"))</f>
        <v/>
      </c>
      <c r="D236" s="5" t="n"/>
      <c r="E236" s="6" t="n"/>
      <c r="F236" s="5" t="n"/>
    </row>
    <row r="237">
      <c r="A237" s="15" t="n"/>
      <c r="B237" s="5" t="n"/>
      <c r="C237" s="16" t="str">
        <f>IF(B237="","",IFERROR(VLOOKUP(B237,Produtos!$A$5:$B$104,2,FALSE),"Código não cadastrado"))</f>
        <v/>
      </c>
      <c r="D237" s="5" t="n"/>
      <c r="E237" s="6" t="n"/>
      <c r="F237" s="5" t="n"/>
    </row>
    <row r="238">
      <c r="A238" s="15" t="n"/>
      <c r="B238" s="5" t="n"/>
      <c r="C238" s="16" t="str">
        <f>IF(B238="","",IFERROR(VLOOKUP(B238,Produtos!$A$5:$B$104,2,FALSE),"Código não cadastrado"))</f>
        <v/>
      </c>
      <c r="D238" s="5" t="n"/>
      <c r="E238" s="6" t="n"/>
      <c r="F238" s="5" t="n"/>
    </row>
    <row r="239">
      <c r="A239" s="15" t="n"/>
      <c r="B239" s="5" t="n"/>
      <c r="C239" s="16" t="str">
        <f>IF(B239="","",IFERROR(VLOOKUP(B239,Produtos!$A$5:$B$104,2,FALSE),"Código não cadastrado"))</f>
        <v/>
      </c>
      <c r="D239" s="5" t="n"/>
      <c r="E239" s="6" t="n"/>
      <c r="F239" s="5" t="n"/>
    </row>
    <row r="240">
      <c r="A240" s="15" t="n"/>
      <c r="B240" s="5" t="n"/>
      <c r="C240" s="16" t="str">
        <f>IF(B240="","",IFERROR(VLOOKUP(B240,Produtos!$A$5:$B$104,2,FALSE),"Código não cadastrado"))</f>
        <v/>
      </c>
      <c r="D240" s="5" t="n"/>
      <c r="E240" s="6" t="n"/>
      <c r="F240" s="5" t="n"/>
    </row>
    <row r="241">
      <c r="A241" s="15" t="n"/>
      <c r="B241" s="5" t="n"/>
      <c r="C241" s="16" t="str">
        <f>IF(B241="","",IFERROR(VLOOKUP(B241,Produtos!$A$5:$B$104,2,FALSE),"Código não cadastrado"))</f>
        <v/>
      </c>
      <c r="D241" s="5" t="n"/>
      <c r="E241" s="6" t="n"/>
      <c r="F241" s="5" t="n"/>
    </row>
    <row r="242">
      <c r="A242" s="15" t="n"/>
      <c r="B242" s="5" t="n"/>
      <c r="C242" s="16" t="str">
        <f>IF(B242="","",IFERROR(VLOOKUP(B242,Produtos!$A$5:$B$104,2,FALSE),"Código não cadastrado"))</f>
        <v/>
      </c>
      <c r="D242" s="5" t="n"/>
      <c r="E242" s="6" t="n"/>
      <c r="F242" s="5" t="n"/>
    </row>
    <row r="243">
      <c r="A243" s="15" t="n"/>
      <c r="B243" s="5" t="n"/>
      <c r="C243" s="16" t="str">
        <f>IF(B243="","",IFERROR(VLOOKUP(B243,Produtos!$A$5:$B$104,2,FALSE),"Código não cadastrado"))</f>
        <v/>
      </c>
      <c r="D243" s="5" t="n"/>
      <c r="E243" s="6" t="n"/>
      <c r="F243" s="5" t="n"/>
    </row>
    <row r="244">
      <c r="A244" s="15" t="n"/>
      <c r="B244" s="5" t="n"/>
      <c r="C244" s="16" t="str">
        <f>IF(B244="","",IFERROR(VLOOKUP(B244,Produtos!$A$5:$B$104,2,FALSE),"Código não cadastrado"))</f>
        <v/>
      </c>
      <c r="D244" s="5" t="n"/>
      <c r="E244" s="6" t="n"/>
      <c r="F244" s="5" t="n"/>
    </row>
    <row r="245">
      <c r="A245" s="15" t="n"/>
      <c r="B245" s="5" t="n"/>
      <c r="C245" s="16" t="str">
        <f>IF(B245="","",IFERROR(VLOOKUP(B245,Produtos!$A$5:$B$104,2,FALSE),"Código não cadastrado"))</f>
        <v/>
      </c>
      <c r="D245" s="5" t="n"/>
      <c r="E245" s="6" t="n"/>
      <c r="F245" s="5" t="n"/>
    </row>
    <row r="246">
      <c r="A246" s="15" t="n"/>
      <c r="B246" s="5" t="n"/>
      <c r="C246" s="16" t="str">
        <f>IF(B246="","",IFERROR(VLOOKUP(B246,Produtos!$A$5:$B$104,2,FALSE),"Código não cadastrado"))</f>
        <v/>
      </c>
      <c r="D246" s="5" t="n"/>
      <c r="E246" s="6" t="n"/>
      <c r="F246" s="5" t="n"/>
    </row>
    <row r="247">
      <c r="A247" s="15" t="n"/>
      <c r="B247" s="5" t="n"/>
      <c r="C247" s="16" t="str">
        <f>IF(B247="","",IFERROR(VLOOKUP(B247,Produtos!$A$5:$B$104,2,FALSE),"Código não cadastrado"))</f>
        <v/>
      </c>
      <c r="D247" s="5" t="n"/>
      <c r="E247" s="6" t="n"/>
      <c r="F247" s="5" t="n"/>
    </row>
    <row r="248">
      <c r="A248" s="15" t="n"/>
      <c r="B248" s="5" t="n"/>
      <c r="C248" s="16" t="str">
        <f>IF(B248="","",IFERROR(VLOOKUP(B248,Produtos!$A$5:$B$104,2,FALSE),"Código não cadastrado"))</f>
        <v/>
      </c>
      <c r="D248" s="5" t="n"/>
      <c r="E248" s="6" t="n"/>
      <c r="F248" s="5" t="n"/>
    </row>
    <row r="249">
      <c r="A249" s="15" t="n"/>
      <c r="B249" s="5" t="n"/>
      <c r="C249" s="16" t="str">
        <f>IF(B249="","",IFERROR(VLOOKUP(B249,Produtos!$A$5:$B$104,2,FALSE),"Código não cadastrado"))</f>
        <v/>
      </c>
      <c r="D249" s="5" t="n"/>
      <c r="E249" s="6" t="n"/>
      <c r="F249" s="5" t="n"/>
    </row>
    <row r="250">
      <c r="A250" s="15" t="n"/>
      <c r="B250" s="5" t="n"/>
      <c r="C250" s="16" t="str">
        <f>IF(B250="","",IFERROR(VLOOKUP(B250,Produtos!$A$5:$B$104,2,FALSE),"Código não cadastrado"))</f>
        <v/>
      </c>
      <c r="D250" s="5" t="n"/>
      <c r="E250" s="6" t="n"/>
      <c r="F250" s="5" t="n"/>
    </row>
    <row r="251">
      <c r="A251" s="15" t="n"/>
      <c r="B251" s="5" t="n"/>
      <c r="C251" s="16" t="str">
        <f>IF(B251="","",IFERROR(VLOOKUP(B251,Produtos!$A$5:$B$104,2,FALSE),"Código não cadastrado"))</f>
        <v/>
      </c>
      <c r="D251" s="5" t="n"/>
      <c r="E251" s="6" t="n"/>
      <c r="F251" s="5" t="n"/>
    </row>
    <row r="252">
      <c r="A252" s="15" t="n"/>
      <c r="B252" s="5" t="n"/>
      <c r="C252" s="16" t="str">
        <f>IF(B252="","",IFERROR(VLOOKUP(B252,Produtos!$A$5:$B$104,2,FALSE),"Código não cadastrado"))</f>
        <v/>
      </c>
      <c r="D252" s="5" t="n"/>
      <c r="E252" s="6" t="n"/>
      <c r="F252" s="5" t="n"/>
    </row>
    <row r="253">
      <c r="A253" s="15" t="n"/>
      <c r="B253" s="5" t="n"/>
      <c r="C253" s="16" t="str">
        <f>IF(B253="","",IFERROR(VLOOKUP(B253,Produtos!$A$5:$B$104,2,FALSE),"Código não cadastrado"))</f>
        <v/>
      </c>
      <c r="D253" s="5" t="n"/>
      <c r="E253" s="6" t="n"/>
      <c r="F253" s="5" t="n"/>
    </row>
    <row r="254">
      <c r="A254" s="15" t="n"/>
      <c r="B254" s="5" t="n"/>
      <c r="C254" s="16" t="str">
        <f>IF(B254="","",IFERROR(VLOOKUP(B254,Produtos!$A$5:$B$104,2,FALSE),"Código não cadastrado"))</f>
        <v/>
      </c>
      <c r="D254" s="5" t="n"/>
      <c r="E254" s="6" t="n"/>
      <c r="F254" s="5" t="n"/>
    </row>
    <row r="255">
      <c r="A255" s="15" t="n"/>
      <c r="B255" s="5" t="n"/>
      <c r="C255" s="16" t="str">
        <f>IF(B255="","",IFERROR(VLOOKUP(B255,Produtos!$A$5:$B$104,2,FALSE),"Código não cadastrado"))</f>
        <v/>
      </c>
      <c r="D255" s="5" t="n"/>
      <c r="E255" s="6" t="n"/>
      <c r="F255" s="5" t="n"/>
    </row>
    <row r="256">
      <c r="A256" s="15" t="n"/>
      <c r="B256" s="5" t="n"/>
      <c r="C256" s="16" t="str">
        <f>IF(B256="","",IFERROR(VLOOKUP(B256,Produtos!$A$5:$B$104,2,FALSE),"Código não cadastrado"))</f>
        <v/>
      </c>
      <c r="D256" s="5" t="n"/>
      <c r="E256" s="6" t="n"/>
      <c r="F256" s="5" t="n"/>
    </row>
    <row r="257">
      <c r="A257" s="15" t="n"/>
      <c r="B257" s="5" t="n"/>
      <c r="C257" s="16" t="str">
        <f>IF(B257="","",IFERROR(VLOOKUP(B257,Produtos!$A$5:$B$104,2,FALSE),"Código não cadastrado"))</f>
        <v/>
      </c>
      <c r="D257" s="5" t="n"/>
      <c r="E257" s="6" t="n"/>
      <c r="F257" s="5" t="n"/>
    </row>
    <row r="258">
      <c r="A258" s="15" t="n"/>
      <c r="B258" s="5" t="n"/>
      <c r="C258" s="16" t="str">
        <f>IF(B258="","",IFERROR(VLOOKUP(B258,Produtos!$A$5:$B$104,2,FALSE),"Código não cadastrado"))</f>
        <v/>
      </c>
      <c r="D258" s="5" t="n"/>
      <c r="E258" s="6" t="n"/>
      <c r="F258" s="5" t="n"/>
    </row>
    <row r="259">
      <c r="A259" s="15" t="n"/>
      <c r="B259" s="5" t="n"/>
      <c r="C259" s="16" t="str">
        <f>IF(B259="","",IFERROR(VLOOKUP(B259,Produtos!$A$5:$B$104,2,FALSE),"Código não cadastrado"))</f>
        <v/>
      </c>
      <c r="D259" s="5" t="n"/>
      <c r="E259" s="6" t="n"/>
      <c r="F259" s="5" t="n"/>
    </row>
    <row r="260">
      <c r="A260" s="15" t="n"/>
      <c r="B260" s="5" t="n"/>
      <c r="C260" s="16" t="str">
        <f>IF(B260="","",IFERROR(VLOOKUP(B260,Produtos!$A$5:$B$104,2,FALSE),"Código não cadastrado"))</f>
        <v/>
      </c>
      <c r="D260" s="5" t="n"/>
      <c r="E260" s="6" t="n"/>
      <c r="F260" s="5" t="n"/>
    </row>
    <row r="261">
      <c r="A261" s="15" t="n"/>
      <c r="B261" s="5" t="n"/>
      <c r="C261" s="16" t="str">
        <f>IF(B261="","",IFERROR(VLOOKUP(B261,Produtos!$A$5:$B$104,2,FALSE),"Código não cadastrado"))</f>
        <v/>
      </c>
      <c r="D261" s="5" t="n"/>
      <c r="E261" s="6" t="n"/>
      <c r="F261" s="5" t="n"/>
    </row>
    <row r="262">
      <c r="A262" s="15" t="n"/>
      <c r="B262" s="5" t="n"/>
      <c r="C262" s="16" t="str">
        <f>IF(B262="","",IFERROR(VLOOKUP(B262,Produtos!$A$5:$B$104,2,FALSE),"Código não cadastrado"))</f>
        <v/>
      </c>
      <c r="D262" s="5" t="n"/>
      <c r="E262" s="6" t="n"/>
      <c r="F262" s="5" t="n"/>
    </row>
    <row r="263">
      <c r="A263" s="15" t="n"/>
      <c r="B263" s="5" t="n"/>
      <c r="C263" s="16" t="str">
        <f>IF(B263="","",IFERROR(VLOOKUP(B263,Produtos!$A$5:$B$104,2,FALSE),"Código não cadastrado"))</f>
        <v/>
      </c>
      <c r="D263" s="5" t="n"/>
      <c r="E263" s="6" t="n"/>
      <c r="F263" s="5" t="n"/>
    </row>
    <row r="264">
      <c r="A264" s="15" t="n"/>
      <c r="B264" s="5" t="n"/>
      <c r="C264" s="16" t="str">
        <f>IF(B264="","",IFERROR(VLOOKUP(B264,Produtos!$A$5:$B$104,2,FALSE),"Código não cadastrado"))</f>
        <v/>
      </c>
      <c r="D264" s="5" t="n"/>
      <c r="E264" s="6" t="n"/>
      <c r="F264" s="5" t="n"/>
    </row>
    <row r="265">
      <c r="A265" s="15" t="n"/>
      <c r="B265" s="5" t="n"/>
      <c r="C265" s="16" t="str">
        <f>IF(B265="","",IFERROR(VLOOKUP(B265,Produtos!$A$5:$B$104,2,FALSE),"Código não cadastrado"))</f>
        <v/>
      </c>
      <c r="D265" s="5" t="n"/>
      <c r="E265" s="6" t="n"/>
      <c r="F265" s="5" t="n"/>
    </row>
    <row r="266">
      <c r="A266" s="15" t="n"/>
      <c r="B266" s="5" t="n"/>
      <c r="C266" s="16" t="str">
        <f>IF(B266="","",IFERROR(VLOOKUP(B266,Produtos!$A$5:$B$104,2,FALSE),"Código não cadastrado"))</f>
        <v/>
      </c>
      <c r="D266" s="5" t="n"/>
      <c r="E266" s="6" t="n"/>
      <c r="F266" s="5" t="n"/>
    </row>
    <row r="267">
      <c r="A267" s="15" t="n"/>
      <c r="B267" s="5" t="n"/>
      <c r="C267" s="16" t="str">
        <f>IF(B267="","",IFERROR(VLOOKUP(B267,Produtos!$A$5:$B$104,2,FALSE),"Código não cadastrado"))</f>
        <v/>
      </c>
      <c r="D267" s="5" t="n"/>
      <c r="E267" s="6" t="n"/>
      <c r="F267" s="5" t="n"/>
    </row>
    <row r="268">
      <c r="A268" s="15" t="n"/>
      <c r="B268" s="5" t="n"/>
      <c r="C268" s="16" t="str">
        <f>IF(B268="","",IFERROR(VLOOKUP(B268,Produtos!$A$5:$B$104,2,FALSE),"Código não cadastrado"))</f>
        <v/>
      </c>
      <c r="D268" s="5" t="n"/>
      <c r="E268" s="6" t="n"/>
      <c r="F268" s="5" t="n"/>
    </row>
    <row r="269">
      <c r="A269" s="15" t="n"/>
      <c r="B269" s="5" t="n"/>
      <c r="C269" s="16" t="str">
        <f>IF(B269="","",IFERROR(VLOOKUP(B269,Produtos!$A$5:$B$104,2,FALSE),"Código não cadastrado"))</f>
        <v/>
      </c>
      <c r="D269" s="5" t="n"/>
      <c r="E269" s="6" t="n"/>
      <c r="F269" s="5" t="n"/>
    </row>
    <row r="270">
      <c r="A270" s="15" t="n"/>
      <c r="B270" s="5" t="n"/>
      <c r="C270" s="16" t="str">
        <f>IF(B270="","",IFERROR(VLOOKUP(B270,Produtos!$A$5:$B$104,2,FALSE),"Código não cadastrado"))</f>
        <v/>
      </c>
      <c r="D270" s="5" t="n"/>
      <c r="E270" s="6" t="n"/>
      <c r="F270" s="5" t="n"/>
    </row>
    <row r="271">
      <c r="A271" s="15" t="n"/>
      <c r="B271" s="5" t="n"/>
      <c r="C271" s="16" t="str">
        <f>IF(B271="","",IFERROR(VLOOKUP(B271,Produtos!$A$5:$B$104,2,FALSE),"Código não cadastrado"))</f>
        <v/>
      </c>
      <c r="D271" s="5" t="n"/>
      <c r="E271" s="6" t="n"/>
      <c r="F271" s="5" t="n"/>
    </row>
    <row r="272">
      <c r="A272" s="15" t="n"/>
      <c r="B272" s="5" t="n"/>
      <c r="C272" s="16" t="str">
        <f>IF(B272="","",IFERROR(VLOOKUP(B272,Produtos!$A$5:$B$104,2,FALSE),"Código não cadastrado"))</f>
        <v/>
      </c>
      <c r="D272" s="5" t="n"/>
      <c r="E272" s="6" t="n"/>
      <c r="F272" s="5" t="n"/>
    </row>
    <row r="273">
      <c r="A273" s="15" t="n"/>
      <c r="B273" s="5" t="n"/>
      <c r="C273" s="16" t="str">
        <f>IF(B273="","",IFERROR(VLOOKUP(B273,Produtos!$A$5:$B$104,2,FALSE),"Código não cadastrado"))</f>
        <v/>
      </c>
      <c r="D273" s="5" t="n"/>
      <c r="E273" s="6" t="n"/>
      <c r="F273" s="5" t="n"/>
    </row>
    <row r="274">
      <c r="A274" s="15" t="n"/>
      <c r="B274" s="5" t="n"/>
      <c r="C274" s="16" t="str">
        <f>IF(B274="","",IFERROR(VLOOKUP(B274,Produtos!$A$5:$B$104,2,FALSE),"Código não cadastrado"))</f>
        <v/>
      </c>
      <c r="D274" s="5" t="n"/>
      <c r="E274" s="6" t="n"/>
      <c r="F274" s="5" t="n"/>
    </row>
    <row r="275">
      <c r="A275" s="15" t="n"/>
      <c r="B275" s="5" t="n"/>
      <c r="C275" s="16" t="str">
        <f>IF(B275="","",IFERROR(VLOOKUP(B275,Produtos!$A$5:$B$104,2,FALSE),"Código não cadastrado"))</f>
        <v/>
      </c>
      <c r="D275" s="5" t="n"/>
      <c r="E275" s="6" t="n"/>
      <c r="F275" s="5" t="n"/>
    </row>
    <row r="276">
      <c r="A276" s="15" t="n"/>
      <c r="B276" s="5" t="n"/>
      <c r="C276" s="16" t="str">
        <f>IF(B276="","",IFERROR(VLOOKUP(B276,Produtos!$A$5:$B$104,2,FALSE),"Código não cadastrado"))</f>
        <v/>
      </c>
      <c r="D276" s="5" t="n"/>
      <c r="E276" s="6" t="n"/>
      <c r="F276" s="5" t="n"/>
    </row>
    <row r="277">
      <c r="A277" s="15" t="n"/>
      <c r="B277" s="5" t="n"/>
      <c r="C277" s="16" t="str">
        <f>IF(B277="","",IFERROR(VLOOKUP(B277,Produtos!$A$5:$B$104,2,FALSE),"Código não cadastrado"))</f>
        <v/>
      </c>
      <c r="D277" s="5" t="n"/>
      <c r="E277" s="6" t="n"/>
      <c r="F277" s="5" t="n"/>
    </row>
    <row r="278">
      <c r="A278" s="15" t="n"/>
      <c r="B278" s="5" t="n"/>
      <c r="C278" s="16" t="str">
        <f>IF(B278="","",IFERROR(VLOOKUP(B278,Produtos!$A$5:$B$104,2,FALSE),"Código não cadastrado"))</f>
        <v/>
      </c>
      <c r="D278" s="5" t="n"/>
      <c r="E278" s="6" t="n"/>
      <c r="F278" s="5" t="n"/>
    </row>
    <row r="279">
      <c r="A279" s="15" t="n"/>
      <c r="B279" s="5" t="n"/>
      <c r="C279" s="16" t="str">
        <f>IF(B279="","",IFERROR(VLOOKUP(B279,Produtos!$A$5:$B$104,2,FALSE),"Código não cadastrado"))</f>
        <v/>
      </c>
      <c r="D279" s="5" t="n"/>
      <c r="E279" s="6" t="n"/>
      <c r="F279" s="5" t="n"/>
    </row>
    <row r="280">
      <c r="A280" s="15" t="n"/>
      <c r="B280" s="5" t="n"/>
      <c r="C280" s="16" t="str">
        <f>IF(B280="","",IFERROR(VLOOKUP(B280,Produtos!$A$5:$B$104,2,FALSE),"Código não cadastrado"))</f>
        <v/>
      </c>
      <c r="D280" s="5" t="n"/>
      <c r="E280" s="6" t="n"/>
      <c r="F280" s="5" t="n"/>
    </row>
    <row r="281">
      <c r="A281" s="15" t="n"/>
      <c r="B281" s="5" t="n"/>
      <c r="C281" s="16" t="str">
        <f>IF(B281="","",IFERROR(VLOOKUP(B281,Produtos!$A$5:$B$104,2,FALSE),"Código não cadastrado"))</f>
        <v/>
      </c>
      <c r="D281" s="5" t="n"/>
      <c r="E281" s="6" t="n"/>
      <c r="F281" s="5" t="n"/>
    </row>
    <row r="282">
      <c r="A282" s="15" t="n"/>
      <c r="B282" s="5" t="n"/>
      <c r="C282" s="16" t="str">
        <f>IF(B282="","",IFERROR(VLOOKUP(B282,Produtos!$A$5:$B$104,2,FALSE),"Código não cadastrado"))</f>
        <v/>
      </c>
      <c r="D282" s="5" t="n"/>
      <c r="E282" s="6" t="n"/>
      <c r="F282" s="5" t="n"/>
    </row>
    <row r="283">
      <c r="A283" s="15" t="n"/>
      <c r="B283" s="5" t="n"/>
      <c r="C283" s="16" t="str">
        <f>IF(B283="","",IFERROR(VLOOKUP(B283,Produtos!$A$5:$B$104,2,FALSE),"Código não cadastrado"))</f>
        <v/>
      </c>
      <c r="D283" s="5" t="n"/>
      <c r="E283" s="6" t="n"/>
      <c r="F283" s="5" t="n"/>
    </row>
    <row r="284">
      <c r="A284" s="15" t="n"/>
      <c r="B284" s="5" t="n"/>
      <c r="C284" s="16" t="str">
        <f>IF(B284="","",IFERROR(VLOOKUP(B284,Produtos!$A$5:$B$104,2,FALSE),"Código não cadastrado"))</f>
        <v/>
      </c>
      <c r="D284" s="5" t="n"/>
      <c r="E284" s="6" t="n"/>
      <c r="F284" s="5" t="n"/>
    </row>
    <row r="285">
      <c r="A285" s="15" t="n"/>
      <c r="B285" s="5" t="n"/>
      <c r="C285" s="16" t="str">
        <f>IF(B285="","",IFERROR(VLOOKUP(B285,Produtos!$A$5:$B$104,2,FALSE),"Código não cadastrado"))</f>
        <v/>
      </c>
      <c r="D285" s="5" t="n"/>
      <c r="E285" s="6" t="n"/>
      <c r="F285" s="5" t="n"/>
    </row>
    <row r="286">
      <c r="A286" s="15" t="n"/>
      <c r="B286" s="5" t="n"/>
      <c r="C286" s="16" t="str">
        <f>IF(B286="","",IFERROR(VLOOKUP(B286,Produtos!$A$5:$B$104,2,FALSE),"Código não cadastrado"))</f>
        <v/>
      </c>
      <c r="D286" s="5" t="n"/>
      <c r="E286" s="6" t="n"/>
      <c r="F286" s="5" t="n"/>
    </row>
    <row r="287">
      <c r="A287" s="15" t="n"/>
      <c r="B287" s="5" t="n"/>
      <c r="C287" s="16" t="str">
        <f>IF(B287="","",IFERROR(VLOOKUP(B287,Produtos!$A$5:$B$104,2,FALSE),"Código não cadastrado"))</f>
        <v/>
      </c>
      <c r="D287" s="5" t="n"/>
      <c r="E287" s="6" t="n"/>
      <c r="F287" s="5" t="n"/>
    </row>
    <row r="288">
      <c r="A288" s="15" t="n"/>
      <c r="B288" s="5" t="n"/>
      <c r="C288" s="16" t="str">
        <f>IF(B288="","",IFERROR(VLOOKUP(B288,Produtos!$A$5:$B$104,2,FALSE),"Código não cadastrado"))</f>
        <v/>
      </c>
      <c r="D288" s="5" t="n"/>
      <c r="E288" s="6" t="n"/>
      <c r="F288" s="5" t="n"/>
    </row>
    <row r="289">
      <c r="A289" s="15" t="n"/>
      <c r="B289" s="5" t="n"/>
      <c r="C289" s="16" t="str">
        <f>IF(B289="","",IFERROR(VLOOKUP(B289,Produtos!$A$5:$B$104,2,FALSE),"Código não cadastrado"))</f>
        <v/>
      </c>
      <c r="D289" s="5" t="n"/>
      <c r="E289" s="6" t="n"/>
      <c r="F289" s="5" t="n"/>
    </row>
    <row r="290">
      <c r="A290" s="15" t="n"/>
      <c r="B290" s="5" t="n"/>
      <c r="C290" s="16" t="str">
        <f>IF(B290="","",IFERROR(VLOOKUP(B290,Produtos!$A$5:$B$104,2,FALSE),"Código não cadastrado"))</f>
        <v/>
      </c>
      <c r="D290" s="5" t="n"/>
      <c r="E290" s="6" t="n"/>
      <c r="F290" s="5" t="n"/>
    </row>
    <row r="291">
      <c r="A291" s="15" t="n"/>
      <c r="B291" s="5" t="n"/>
      <c r="C291" s="16" t="str">
        <f>IF(B291="","",IFERROR(VLOOKUP(B291,Produtos!$A$5:$B$104,2,FALSE),"Código não cadastrado"))</f>
        <v/>
      </c>
      <c r="D291" s="5" t="n"/>
      <c r="E291" s="6" t="n"/>
      <c r="F291" s="5" t="n"/>
    </row>
    <row r="292">
      <c r="A292" s="15" t="n"/>
      <c r="B292" s="5" t="n"/>
      <c r="C292" s="16" t="str">
        <f>IF(B292="","",IFERROR(VLOOKUP(B292,Produtos!$A$5:$B$104,2,FALSE),"Código não cadastrado"))</f>
        <v/>
      </c>
      <c r="D292" s="5" t="n"/>
      <c r="E292" s="6" t="n"/>
      <c r="F292" s="5" t="n"/>
    </row>
    <row r="293">
      <c r="A293" s="15" t="n"/>
      <c r="B293" s="5" t="n"/>
      <c r="C293" s="16" t="str">
        <f>IF(B293="","",IFERROR(VLOOKUP(B293,Produtos!$A$5:$B$104,2,FALSE),"Código não cadastrado"))</f>
        <v/>
      </c>
      <c r="D293" s="5" t="n"/>
      <c r="E293" s="6" t="n"/>
      <c r="F293" s="5" t="n"/>
    </row>
    <row r="294">
      <c r="A294" s="15" t="n"/>
      <c r="B294" s="5" t="n"/>
      <c r="C294" s="16" t="str">
        <f>IF(B294="","",IFERROR(VLOOKUP(B294,Produtos!$A$5:$B$104,2,FALSE),"Código não cadastrado"))</f>
        <v/>
      </c>
      <c r="D294" s="5" t="n"/>
      <c r="E294" s="6" t="n"/>
      <c r="F294" s="5" t="n"/>
    </row>
    <row r="295">
      <c r="A295" s="15" t="n"/>
      <c r="B295" s="5" t="n"/>
      <c r="C295" s="16" t="str">
        <f>IF(B295="","",IFERROR(VLOOKUP(B295,Produtos!$A$5:$B$104,2,FALSE),"Código não cadastrado"))</f>
        <v/>
      </c>
      <c r="D295" s="5" t="n"/>
      <c r="E295" s="6" t="n"/>
      <c r="F295" s="5" t="n"/>
    </row>
    <row r="296">
      <c r="A296" s="15" t="n"/>
      <c r="B296" s="5" t="n"/>
      <c r="C296" s="16" t="str">
        <f>IF(B296="","",IFERROR(VLOOKUP(B296,Produtos!$A$5:$B$104,2,FALSE),"Código não cadastrado"))</f>
        <v/>
      </c>
      <c r="D296" s="5" t="n"/>
      <c r="E296" s="6" t="n"/>
      <c r="F296" s="5" t="n"/>
    </row>
    <row r="297">
      <c r="A297" s="15" t="n"/>
      <c r="B297" s="5" t="n"/>
      <c r="C297" s="16" t="str">
        <f>IF(B297="","",IFERROR(VLOOKUP(B297,Produtos!$A$5:$B$104,2,FALSE),"Código não cadastrado"))</f>
        <v/>
      </c>
      <c r="D297" s="5" t="n"/>
      <c r="E297" s="6" t="n"/>
      <c r="F297" s="5" t="n"/>
    </row>
    <row r="298">
      <c r="A298" s="15" t="n"/>
      <c r="B298" s="5" t="n"/>
      <c r="C298" s="16" t="str">
        <f>IF(B298="","",IFERROR(VLOOKUP(B298,Produtos!$A$5:$B$104,2,FALSE),"Código não cadastrado"))</f>
        <v/>
      </c>
      <c r="D298" s="5" t="n"/>
      <c r="E298" s="6" t="n"/>
      <c r="F298" s="5" t="n"/>
    </row>
    <row r="299">
      <c r="A299" s="15" t="n"/>
      <c r="B299" s="5" t="n"/>
      <c r="C299" s="16" t="str">
        <f>IF(B299="","",IFERROR(VLOOKUP(B299,Produtos!$A$5:$B$104,2,FALSE),"Código não cadastrado"))</f>
        <v/>
      </c>
      <c r="D299" s="5" t="n"/>
      <c r="E299" s="6" t="n"/>
      <c r="F299" s="5" t="n"/>
    </row>
    <row r="300">
      <c r="A300" s="15" t="n"/>
      <c r="B300" s="5" t="n"/>
      <c r="C300" s="16" t="str">
        <f>IF(B300="","",IFERROR(VLOOKUP(B300,Produtos!$A$5:$B$104,2,FALSE),"Código não cadastrado"))</f>
        <v/>
      </c>
      <c r="D300" s="5" t="n"/>
      <c r="E300" s="6" t="n"/>
      <c r="F300" s="5" t="n"/>
    </row>
    <row r="301">
      <c r="A301" s="15" t="n"/>
      <c r="B301" s="5" t="n"/>
      <c r="C301" s="16" t="str">
        <f>IF(B301="","",IFERROR(VLOOKUP(B301,Produtos!$A$5:$B$104,2,FALSE),"Código não cadastrado"))</f>
        <v/>
      </c>
      <c r="D301" s="5" t="n"/>
      <c r="E301" s="6" t="n"/>
      <c r="F301" s="5" t="n"/>
    </row>
    <row r="302">
      <c r="A302" s="15" t="n"/>
      <c r="B302" s="5" t="n"/>
      <c r="C302" s="16" t="str">
        <f>IF(B302="","",IFERROR(VLOOKUP(B302,Produtos!$A$5:$B$104,2,FALSE),"Código não cadastrado"))</f>
        <v/>
      </c>
      <c r="D302" s="5" t="n"/>
      <c r="E302" s="6" t="n"/>
      <c r="F302" s="5" t="n"/>
    </row>
    <row r="303">
      <c r="A303" s="15" t="n"/>
      <c r="B303" s="5" t="n"/>
      <c r="C303" s="16" t="str">
        <f>IF(B303="","",IFERROR(VLOOKUP(B303,Produtos!$A$5:$B$104,2,FALSE),"Código não cadastrado"))</f>
        <v/>
      </c>
      <c r="D303" s="5" t="n"/>
      <c r="E303" s="6" t="n"/>
      <c r="F303" s="5" t="n"/>
    </row>
    <row r="304">
      <c r="A304" s="15" t="n"/>
      <c r="B304" s="5" t="n"/>
      <c r="C304" s="16" t="str">
        <f>IF(B304="","",IFERROR(VLOOKUP(B304,Produtos!$A$5:$B$104,2,FALSE),"Código não cadastrado"))</f>
        <v/>
      </c>
      <c r="D304" s="5" t="n"/>
      <c r="E304" s="6" t="n"/>
      <c r="F304" s="5" t="n"/>
    </row>
    <row r="305">
      <c r="A305" s="15" t="n"/>
      <c r="B305" s="5" t="n"/>
      <c r="C305" s="16" t="str">
        <f>IF(B305="","",IFERROR(VLOOKUP(B305,Produtos!$A$5:$B$104,2,FALSE),"Código não cadastrado"))</f>
        <v/>
      </c>
      <c r="D305" s="5" t="n"/>
      <c r="E305" s="6" t="n"/>
      <c r="F305" s="5" t="n"/>
    </row>
    <row r="306">
      <c r="A306" s="15" t="n"/>
      <c r="B306" s="5" t="n"/>
      <c r="C306" s="16" t="str">
        <f>IF(B306="","",IFERROR(VLOOKUP(B306,Produtos!$A$5:$B$104,2,FALSE),"Código não cadastrado"))</f>
        <v/>
      </c>
      <c r="D306" s="5" t="n"/>
      <c r="E306" s="6" t="n"/>
      <c r="F306" s="5" t="n"/>
    </row>
    <row r="307">
      <c r="A307" s="15" t="n"/>
      <c r="B307" s="5" t="n"/>
      <c r="C307" s="16" t="str">
        <f>IF(B307="","",IFERROR(VLOOKUP(B307,Produtos!$A$5:$B$104,2,FALSE),"Código não cadastrado"))</f>
        <v/>
      </c>
      <c r="D307" s="5" t="n"/>
      <c r="E307" s="6" t="n"/>
      <c r="F307" s="5" t="n"/>
    </row>
    <row r="308">
      <c r="A308" s="15" t="n"/>
      <c r="B308" s="5" t="n"/>
      <c r="C308" s="16" t="str">
        <f>IF(B308="","",IFERROR(VLOOKUP(B308,Produtos!$A$5:$B$104,2,FALSE),"Código não cadastrado"))</f>
        <v/>
      </c>
      <c r="D308" s="5" t="n"/>
      <c r="E308" s="6" t="n"/>
      <c r="F308" s="5" t="n"/>
    </row>
    <row r="309">
      <c r="A309" s="15" t="n"/>
      <c r="B309" s="5" t="n"/>
      <c r="C309" s="16" t="str">
        <f>IF(B309="","",IFERROR(VLOOKUP(B309,Produtos!$A$5:$B$104,2,FALSE),"Código não cadastrado"))</f>
        <v/>
      </c>
      <c r="D309" s="5" t="n"/>
      <c r="E309" s="6" t="n"/>
      <c r="F309" s="5" t="n"/>
    </row>
    <row r="310">
      <c r="A310" s="15" t="n"/>
      <c r="B310" s="5" t="n"/>
      <c r="C310" s="16" t="str">
        <f>IF(B310="","",IFERROR(VLOOKUP(B310,Produtos!$A$5:$B$104,2,FALSE),"Código não cadastrado"))</f>
        <v/>
      </c>
      <c r="D310" s="5" t="n"/>
      <c r="E310" s="6" t="n"/>
      <c r="F310" s="5" t="n"/>
    </row>
    <row r="311">
      <c r="A311" s="15" t="n"/>
      <c r="B311" s="5" t="n"/>
      <c r="C311" s="16" t="str">
        <f>IF(B311="","",IFERROR(VLOOKUP(B311,Produtos!$A$5:$B$104,2,FALSE),"Código não cadastrado"))</f>
        <v/>
      </c>
      <c r="D311" s="5" t="n"/>
      <c r="E311" s="6" t="n"/>
      <c r="F311" s="5" t="n"/>
    </row>
    <row r="312">
      <c r="A312" s="15" t="n"/>
      <c r="B312" s="5" t="n"/>
      <c r="C312" s="16" t="str">
        <f>IF(B312="","",IFERROR(VLOOKUP(B312,Produtos!$A$5:$B$104,2,FALSE),"Código não cadastrado"))</f>
        <v/>
      </c>
      <c r="D312" s="5" t="n"/>
      <c r="E312" s="6" t="n"/>
      <c r="F312" s="5" t="n"/>
    </row>
    <row r="313">
      <c r="A313" s="15" t="n"/>
      <c r="B313" s="5" t="n"/>
      <c r="C313" s="16" t="str">
        <f>IF(B313="","",IFERROR(VLOOKUP(B313,Produtos!$A$5:$B$104,2,FALSE),"Código não cadastrado"))</f>
        <v/>
      </c>
      <c r="D313" s="5" t="n"/>
      <c r="E313" s="6" t="n"/>
      <c r="F313" s="5" t="n"/>
    </row>
    <row r="314">
      <c r="A314" s="15" t="n"/>
      <c r="B314" s="5" t="n"/>
      <c r="C314" s="16" t="str">
        <f>IF(B314="","",IFERROR(VLOOKUP(B314,Produtos!$A$5:$B$104,2,FALSE),"Código não cadastrado"))</f>
        <v/>
      </c>
      <c r="D314" s="5" t="n"/>
      <c r="E314" s="6" t="n"/>
      <c r="F314" s="5" t="n"/>
    </row>
    <row r="315">
      <c r="A315" s="15" t="n"/>
      <c r="B315" s="5" t="n"/>
      <c r="C315" s="16" t="str">
        <f>IF(B315="","",IFERROR(VLOOKUP(B315,Produtos!$A$5:$B$104,2,FALSE),"Código não cadastrado"))</f>
        <v/>
      </c>
      <c r="D315" s="5" t="n"/>
      <c r="E315" s="6" t="n"/>
      <c r="F315" s="5" t="n"/>
    </row>
    <row r="316">
      <c r="A316" s="15" t="n"/>
      <c r="B316" s="5" t="n"/>
      <c r="C316" s="16" t="str">
        <f>IF(B316="","",IFERROR(VLOOKUP(B316,Produtos!$A$5:$B$104,2,FALSE),"Código não cadastrado"))</f>
        <v/>
      </c>
      <c r="D316" s="5" t="n"/>
      <c r="E316" s="6" t="n"/>
      <c r="F316" s="5" t="n"/>
    </row>
    <row r="317">
      <c r="A317" s="15" t="n"/>
      <c r="B317" s="5" t="n"/>
      <c r="C317" s="16" t="str">
        <f>IF(B317="","",IFERROR(VLOOKUP(B317,Produtos!$A$5:$B$104,2,FALSE),"Código não cadastrado"))</f>
        <v/>
      </c>
      <c r="D317" s="5" t="n"/>
      <c r="E317" s="6" t="n"/>
      <c r="F317" s="5" t="n"/>
    </row>
    <row r="318">
      <c r="A318" s="15" t="n"/>
      <c r="B318" s="5" t="n"/>
      <c r="C318" s="16" t="str">
        <f>IF(B318="","",IFERROR(VLOOKUP(B318,Produtos!$A$5:$B$104,2,FALSE),"Código não cadastrado"))</f>
        <v/>
      </c>
      <c r="D318" s="5" t="n"/>
      <c r="E318" s="6" t="n"/>
      <c r="F318" s="5" t="n"/>
    </row>
    <row r="319">
      <c r="A319" s="15" t="n"/>
      <c r="B319" s="5" t="n"/>
      <c r="C319" s="16" t="str">
        <f>IF(B319="","",IFERROR(VLOOKUP(B319,Produtos!$A$5:$B$104,2,FALSE),"Código não cadastrado"))</f>
        <v/>
      </c>
      <c r="D319" s="5" t="n"/>
      <c r="E319" s="6" t="n"/>
      <c r="F319" s="5" t="n"/>
    </row>
    <row r="320">
      <c r="A320" s="15" t="n"/>
      <c r="B320" s="5" t="n"/>
      <c r="C320" s="16" t="str">
        <f>IF(B320="","",IFERROR(VLOOKUP(B320,Produtos!$A$5:$B$104,2,FALSE),"Código não cadastrado"))</f>
        <v/>
      </c>
      <c r="D320" s="5" t="n"/>
      <c r="E320" s="6" t="n"/>
      <c r="F320" s="5" t="n"/>
    </row>
    <row r="321">
      <c r="A321" s="15" t="n"/>
      <c r="B321" s="5" t="n"/>
      <c r="C321" s="16" t="str">
        <f>IF(B321="","",IFERROR(VLOOKUP(B321,Produtos!$A$5:$B$104,2,FALSE),"Código não cadastrado"))</f>
        <v/>
      </c>
      <c r="D321" s="5" t="n"/>
      <c r="E321" s="6" t="n"/>
      <c r="F321" s="5" t="n"/>
    </row>
    <row r="322">
      <c r="A322" s="15" t="n"/>
      <c r="B322" s="5" t="n"/>
      <c r="C322" s="16" t="str">
        <f>IF(B322="","",IFERROR(VLOOKUP(B322,Produtos!$A$5:$B$104,2,FALSE),"Código não cadastrado"))</f>
        <v/>
      </c>
      <c r="D322" s="5" t="n"/>
      <c r="E322" s="6" t="n"/>
      <c r="F322" s="5" t="n"/>
    </row>
    <row r="323">
      <c r="A323" s="15" t="n"/>
      <c r="B323" s="5" t="n"/>
      <c r="C323" s="16" t="str">
        <f>IF(B323="","",IFERROR(VLOOKUP(B323,Produtos!$A$5:$B$104,2,FALSE),"Código não cadastrado"))</f>
        <v/>
      </c>
      <c r="D323" s="5" t="n"/>
      <c r="E323" s="6" t="n"/>
      <c r="F323" s="5" t="n"/>
    </row>
    <row r="324">
      <c r="A324" s="15" t="n"/>
      <c r="B324" s="5" t="n"/>
      <c r="C324" s="16" t="str">
        <f>IF(B324="","",IFERROR(VLOOKUP(B324,Produtos!$A$5:$B$104,2,FALSE),"Código não cadastrado"))</f>
        <v/>
      </c>
      <c r="D324" s="5" t="n"/>
      <c r="E324" s="6" t="n"/>
      <c r="F324" s="5" t="n"/>
    </row>
    <row r="325">
      <c r="A325" s="15" t="n"/>
      <c r="B325" s="5" t="n"/>
      <c r="C325" s="16" t="str">
        <f>IF(B325="","",IFERROR(VLOOKUP(B325,Produtos!$A$5:$B$104,2,FALSE),"Código não cadastrado"))</f>
        <v/>
      </c>
      <c r="D325" s="5" t="n"/>
      <c r="E325" s="6" t="n"/>
      <c r="F325" s="5" t="n"/>
    </row>
    <row r="326">
      <c r="A326" s="15" t="n"/>
      <c r="B326" s="5" t="n"/>
      <c r="C326" s="16" t="str">
        <f>IF(B326="","",IFERROR(VLOOKUP(B326,Produtos!$A$5:$B$104,2,FALSE),"Código não cadastrado"))</f>
        <v/>
      </c>
      <c r="D326" s="5" t="n"/>
      <c r="E326" s="6" t="n"/>
      <c r="F326" s="5" t="n"/>
    </row>
    <row r="327">
      <c r="A327" s="15" t="n"/>
      <c r="B327" s="5" t="n"/>
      <c r="C327" s="16" t="str">
        <f>IF(B327="","",IFERROR(VLOOKUP(B327,Produtos!$A$5:$B$104,2,FALSE),"Código não cadastrado"))</f>
        <v/>
      </c>
      <c r="D327" s="5" t="n"/>
      <c r="E327" s="6" t="n"/>
      <c r="F327" s="5" t="n"/>
    </row>
    <row r="328">
      <c r="A328" s="15" t="n"/>
      <c r="B328" s="5" t="n"/>
      <c r="C328" s="16" t="str">
        <f>IF(B328="","",IFERROR(VLOOKUP(B328,Produtos!$A$5:$B$104,2,FALSE),"Código não cadastrado"))</f>
        <v/>
      </c>
      <c r="D328" s="5" t="n"/>
      <c r="E328" s="6" t="n"/>
      <c r="F328" s="5" t="n"/>
    </row>
    <row r="329">
      <c r="A329" s="15" t="n"/>
      <c r="B329" s="5" t="n"/>
      <c r="C329" s="16" t="str">
        <f>IF(B329="","",IFERROR(VLOOKUP(B329,Produtos!$A$5:$B$104,2,FALSE),"Código não cadastrado"))</f>
        <v/>
      </c>
      <c r="D329" s="5" t="n"/>
      <c r="E329" s="6" t="n"/>
      <c r="F329" s="5" t="n"/>
    </row>
    <row r="330">
      <c r="A330" s="15" t="n"/>
      <c r="B330" s="5" t="n"/>
      <c r="C330" s="16" t="str">
        <f>IF(B330="","",IFERROR(VLOOKUP(B330,Produtos!$A$5:$B$104,2,FALSE),"Código não cadastrado"))</f>
        <v/>
      </c>
      <c r="D330" s="5" t="n"/>
      <c r="E330" s="6" t="n"/>
      <c r="F330" s="5" t="n"/>
    </row>
    <row r="331">
      <c r="A331" s="15" t="n"/>
      <c r="B331" s="5" t="n"/>
      <c r="C331" s="16" t="str">
        <f>IF(B331="","",IFERROR(VLOOKUP(B331,Produtos!$A$5:$B$104,2,FALSE),"Código não cadastrado"))</f>
        <v/>
      </c>
      <c r="D331" s="5" t="n"/>
      <c r="E331" s="6" t="n"/>
      <c r="F331" s="5" t="n"/>
    </row>
    <row r="332">
      <c r="A332" s="15" t="n"/>
      <c r="B332" s="5" t="n"/>
      <c r="C332" s="16" t="str">
        <f>IF(B332="","",IFERROR(VLOOKUP(B332,Produtos!$A$5:$B$104,2,FALSE),"Código não cadastrado"))</f>
        <v/>
      </c>
      <c r="D332" s="5" t="n"/>
      <c r="E332" s="6" t="n"/>
      <c r="F332" s="5" t="n"/>
    </row>
    <row r="333">
      <c r="A333" s="15" t="n"/>
      <c r="B333" s="5" t="n"/>
      <c r="C333" s="16" t="str">
        <f>IF(B333="","",IFERROR(VLOOKUP(B333,Produtos!$A$5:$B$104,2,FALSE),"Código não cadastrado"))</f>
        <v/>
      </c>
      <c r="D333" s="5" t="n"/>
      <c r="E333" s="6" t="n"/>
      <c r="F333" s="5" t="n"/>
    </row>
    <row r="334">
      <c r="A334" s="15" t="n"/>
      <c r="B334" s="5" t="n"/>
      <c r="C334" s="16" t="str">
        <f>IF(B334="","",IFERROR(VLOOKUP(B334,Produtos!$A$5:$B$104,2,FALSE),"Código não cadastrado"))</f>
        <v/>
      </c>
      <c r="D334" s="5" t="n"/>
      <c r="E334" s="6" t="n"/>
      <c r="F334" s="5" t="n"/>
    </row>
    <row r="335">
      <c r="A335" s="15" t="n"/>
      <c r="B335" s="5" t="n"/>
      <c r="C335" s="16" t="str">
        <f>IF(B335="","",IFERROR(VLOOKUP(B335,Produtos!$A$5:$B$104,2,FALSE),"Código não cadastrado"))</f>
        <v/>
      </c>
      <c r="D335" s="5" t="n"/>
      <c r="E335" s="6" t="n"/>
      <c r="F335" s="5" t="n"/>
    </row>
    <row r="336">
      <c r="A336" s="15" t="n"/>
      <c r="B336" s="5" t="n"/>
      <c r="C336" s="16" t="str">
        <f>IF(B336="","",IFERROR(VLOOKUP(B336,Produtos!$A$5:$B$104,2,FALSE),"Código não cadastrado"))</f>
        <v/>
      </c>
      <c r="D336" s="5" t="n"/>
      <c r="E336" s="6" t="n"/>
      <c r="F336" s="5" t="n"/>
    </row>
    <row r="337">
      <c r="A337" s="15" t="n"/>
      <c r="B337" s="5" t="n"/>
      <c r="C337" s="16" t="str">
        <f>IF(B337="","",IFERROR(VLOOKUP(B337,Produtos!$A$5:$B$104,2,FALSE),"Código não cadastrado"))</f>
        <v/>
      </c>
      <c r="D337" s="5" t="n"/>
      <c r="E337" s="6" t="n"/>
      <c r="F337" s="5" t="n"/>
    </row>
    <row r="338">
      <c r="A338" s="15" t="n"/>
      <c r="B338" s="5" t="n"/>
      <c r="C338" s="16" t="str">
        <f>IF(B338="","",IFERROR(VLOOKUP(B338,Produtos!$A$5:$B$104,2,FALSE),"Código não cadastrado"))</f>
        <v/>
      </c>
      <c r="D338" s="5" t="n"/>
      <c r="E338" s="6" t="n"/>
      <c r="F338" s="5" t="n"/>
    </row>
    <row r="339">
      <c r="A339" s="15" t="n"/>
      <c r="B339" s="5" t="n"/>
      <c r="C339" s="16" t="str">
        <f>IF(B339="","",IFERROR(VLOOKUP(B339,Produtos!$A$5:$B$104,2,FALSE),"Código não cadastrado"))</f>
        <v/>
      </c>
      <c r="D339" s="5" t="n"/>
      <c r="E339" s="6" t="n"/>
      <c r="F339" s="5" t="n"/>
    </row>
    <row r="340">
      <c r="A340" s="15" t="n"/>
      <c r="B340" s="5" t="n"/>
      <c r="C340" s="16" t="str">
        <f>IF(B340="","",IFERROR(VLOOKUP(B340,Produtos!$A$5:$B$104,2,FALSE),"Código não cadastrado"))</f>
        <v/>
      </c>
      <c r="D340" s="5" t="n"/>
      <c r="E340" s="6" t="n"/>
      <c r="F340" s="5" t="n"/>
    </row>
    <row r="341">
      <c r="A341" s="15" t="n"/>
      <c r="B341" s="5" t="n"/>
      <c r="C341" s="16" t="str">
        <f>IF(B341="","",IFERROR(VLOOKUP(B341,Produtos!$A$5:$B$104,2,FALSE),"Código não cadastrado"))</f>
        <v/>
      </c>
      <c r="D341" s="5" t="n"/>
      <c r="E341" s="6" t="n"/>
      <c r="F341" s="5" t="n"/>
    </row>
    <row r="342">
      <c r="A342" s="15" t="n"/>
      <c r="B342" s="5" t="n"/>
      <c r="C342" s="16" t="str">
        <f>IF(B342="","",IFERROR(VLOOKUP(B342,Produtos!$A$5:$B$104,2,FALSE),"Código não cadastrado"))</f>
        <v/>
      </c>
      <c r="D342" s="5" t="n"/>
      <c r="E342" s="6" t="n"/>
      <c r="F342" s="5" t="n"/>
    </row>
    <row r="343">
      <c r="A343" s="15" t="n"/>
      <c r="B343" s="5" t="n"/>
      <c r="C343" s="16" t="str">
        <f>IF(B343="","",IFERROR(VLOOKUP(B343,Produtos!$A$5:$B$104,2,FALSE),"Código não cadastrado"))</f>
        <v/>
      </c>
      <c r="D343" s="5" t="n"/>
      <c r="E343" s="6" t="n"/>
      <c r="F343" s="5" t="n"/>
    </row>
    <row r="344">
      <c r="A344" s="15" t="n"/>
      <c r="B344" s="5" t="n"/>
      <c r="C344" s="16" t="str">
        <f>IF(B344="","",IFERROR(VLOOKUP(B344,Produtos!$A$5:$B$104,2,FALSE),"Código não cadastrado"))</f>
        <v/>
      </c>
      <c r="D344" s="5" t="n"/>
      <c r="E344" s="6" t="n"/>
      <c r="F344" s="5" t="n"/>
    </row>
    <row r="345">
      <c r="A345" s="15" t="n"/>
      <c r="B345" s="5" t="n"/>
      <c r="C345" s="16" t="str">
        <f>IF(B345="","",IFERROR(VLOOKUP(B345,Produtos!$A$5:$B$104,2,FALSE),"Código não cadastrado"))</f>
        <v/>
      </c>
      <c r="D345" s="5" t="n"/>
      <c r="E345" s="6" t="n"/>
      <c r="F345" s="5" t="n"/>
    </row>
    <row r="346">
      <c r="A346" s="15" t="n"/>
      <c r="B346" s="5" t="n"/>
      <c r="C346" s="16" t="str">
        <f>IF(B346="","",IFERROR(VLOOKUP(B346,Produtos!$A$5:$B$104,2,FALSE),"Código não cadastrado"))</f>
        <v/>
      </c>
      <c r="D346" s="5" t="n"/>
      <c r="E346" s="6" t="n"/>
      <c r="F346" s="5" t="n"/>
    </row>
    <row r="347">
      <c r="A347" s="15" t="n"/>
      <c r="B347" s="5" t="n"/>
      <c r="C347" s="16" t="str">
        <f>IF(B347="","",IFERROR(VLOOKUP(B347,Produtos!$A$5:$B$104,2,FALSE),"Código não cadastrado"))</f>
        <v/>
      </c>
      <c r="D347" s="5" t="n"/>
      <c r="E347" s="6" t="n"/>
      <c r="F347" s="5" t="n"/>
    </row>
    <row r="348">
      <c r="A348" s="15" t="n"/>
      <c r="B348" s="5" t="n"/>
      <c r="C348" s="16" t="str">
        <f>IF(B348="","",IFERROR(VLOOKUP(B348,Produtos!$A$5:$B$104,2,FALSE),"Código não cadastrado"))</f>
        <v/>
      </c>
      <c r="D348" s="5" t="n"/>
      <c r="E348" s="6" t="n"/>
      <c r="F348" s="5" t="n"/>
    </row>
    <row r="349">
      <c r="A349" s="15" t="n"/>
      <c r="B349" s="5" t="n"/>
      <c r="C349" s="16" t="str">
        <f>IF(B349="","",IFERROR(VLOOKUP(B349,Produtos!$A$5:$B$104,2,FALSE),"Código não cadastrado"))</f>
        <v/>
      </c>
      <c r="D349" s="5" t="n"/>
      <c r="E349" s="6" t="n"/>
      <c r="F349" s="5" t="n"/>
    </row>
    <row r="350">
      <c r="A350" s="15" t="n"/>
      <c r="B350" s="5" t="n"/>
      <c r="C350" s="16" t="str">
        <f>IF(B350="","",IFERROR(VLOOKUP(B350,Produtos!$A$5:$B$104,2,FALSE),"Código não cadastrado"))</f>
        <v/>
      </c>
      <c r="D350" s="5" t="n"/>
      <c r="E350" s="6" t="n"/>
      <c r="F350" s="5" t="n"/>
    </row>
    <row r="351">
      <c r="A351" s="15" t="n"/>
      <c r="B351" s="5" t="n"/>
      <c r="C351" s="16" t="str">
        <f>IF(B351="","",IFERROR(VLOOKUP(B351,Produtos!$A$5:$B$104,2,FALSE),"Código não cadastrado"))</f>
        <v/>
      </c>
      <c r="D351" s="5" t="n"/>
      <c r="E351" s="6" t="n"/>
      <c r="F351" s="5" t="n"/>
    </row>
    <row r="352">
      <c r="A352" s="15" t="n"/>
      <c r="B352" s="5" t="n"/>
      <c r="C352" s="16" t="str">
        <f>IF(B352="","",IFERROR(VLOOKUP(B352,Produtos!$A$5:$B$104,2,FALSE),"Código não cadastrado"))</f>
        <v/>
      </c>
      <c r="D352" s="5" t="n"/>
      <c r="E352" s="6" t="n"/>
      <c r="F352" s="5" t="n"/>
    </row>
    <row r="353">
      <c r="A353" s="15" t="n"/>
      <c r="B353" s="5" t="n"/>
      <c r="C353" s="16" t="str">
        <f>IF(B353="","",IFERROR(VLOOKUP(B353,Produtos!$A$5:$B$104,2,FALSE),"Código não cadastrado"))</f>
        <v/>
      </c>
      <c r="D353" s="5" t="n"/>
      <c r="E353" s="6" t="n"/>
      <c r="F353" s="5" t="n"/>
    </row>
    <row r="354">
      <c r="A354" s="15" t="n"/>
      <c r="B354" s="5" t="n"/>
      <c r="C354" s="16" t="str">
        <f>IF(B354="","",IFERROR(VLOOKUP(B354,Produtos!$A$5:$B$104,2,FALSE),"Código não cadastrado"))</f>
        <v/>
      </c>
      <c r="D354" s="5" t="n"/>
      <c r="E354" s="6" t="n"/>
      <c r="F354" s="5" t="n"/>
    </row>
    <row r="355">
      <c r="A355" s="15" t="n"/>
      <c r="B355" s="5" t="n"/>
      <c r="C355" s="16" t="str">
        <f>IF(B355="","",IFERROR(VLOOKUP(B355,Produtos!$A$5:$B$104,2,FALSE),"Código não cadastrado"))</f>
        <v/>
      </c>
      <c r="D355" s="5" t="n"/>
      <c r="E355" s="6" t="n"/>
      <c r="F355" s="5" t="n"/>
    </row>
    <row r="356">
      <c r="A356" s="15" t="n"/>
      <c r="B356" s="5" t="n"/>
      <c r="C356" s="16" t="str">
        <f>IF(B356="","",IFERROR(VLOOKUP(B356,Produtos!$A$5:$B$104,2,FALSE),"Código não cadastrado"))</f>
        <v/>
      </c>
      <c r="D356" s="5" t="n"/>
      <c r="E356" s="6" t="n"/>
      <c r="F356" s="5" t="n"/>
    </row>
    <row r="357">
      <c r="A357" s="15" t="n"/>
      <c r="B357" s="5" t="n"/>
      <c r="C357" s="16" t="str">
        <f>IF(B357="","",IFERROR(VLOOKUP(B357,Produtos!$A$5:$B$104,2,FALSE),"Código não cadastrado"))</f>
        <v/>
      </c>
      <c r="D357" s="5" t="n"/>
      <c r="E357" s="6" t="n"/>
      <c r="F357" s="5" t="n"/>
    </row>
    <row r="358">
      <c r="A358" s="15" t="n"/>
      <c r="B358" s="5" t="n"/>
      <c r="C358" s="16" t="str">
        <f>IF(B358="","",IFERROR(VLOOKUP(B358,Produtos!$A$5:$B$104,2,FALSE),"Código não cadastrado"))</f>
        <v/>
      </c>
      <c r="D358" s="5" t="n"/>
      <c r="E358" s="6" t="n"/>
      <c r="F358" s="5" t="n"/>
    </row>
    <row r="359">
      <c r="A359" s="15" t="n"/>
      <c r="B359" s="5" t="n"/>
      <c r="C359" s="16" t="str">
        <f>IF(B359="","",IFERROR(VLOOKUP(B359,Produtos!$A$5:$B$104,2,FALSE),"Código não cadastrado"))</f>
        <v/>
      </c>
      <c r="D359" s="5" t="n"/>
      <c r="E359" s="6" t="n"/>
      <c r="F359" s="5" t="n"/>
    </row>
    <row r="360">
      <c r="A360" s="15" t="n"/>
      <c r="B360" s="5" t="n"/>
      <c r="C360" s="16" t="str">
        <f>IF(B360="","",IFERROR(VLOOKUP(B360,Produtos!$A$5:$B$104,2,FALSE),"Código não cadastrado"))</f>
        <v/>
      </c>
      <c r="D360" s="5" t="n"/>
      <c r="E360" s="6" t="n"/>
      <c r="F360" s="5" t="n"/>
    </row>
    <row r="361">
      <c r="A361" s="15" t="n"/>
      <c r="B361" s="5" t="n"/>
      <c r="C361" s="16" t="str">
        <f>IF(B361="","",IFERROR(VLOOKUP(B361,Produtos!$A$5:$B$104,2,FALSE),"Código não cadastrado"))</f>
        <v/>
      </c>
      <c r="D361" s="5" t="n"/>
      <c r="E361" s="6" t="n"/>
      <c r="F361" s="5" t="n"/>
    </row>
    <row r="362">
      <c r="A362" s="15" t="n"/>
      <c r="B362" s="5" t="n"/>
      <c r="C362" s="16" t="str">
        <f>IF(B362="","",IFERROR(VLOOKUP(B362,Produtos!$A$5:$B$104,2,FALSE),"Código não cadastrado"))</f>
        <v/>
      </c>
      <c r="D362" s="5" t="n"/>
      <c r="E362" s="6" t="n"/>
      <c r="F362" s="5" t="n"/>
    </row>
    <row r="363">
      <c r="A363" s="15" t="n"/>
      <c r="B363" s="5" t="n"/>
      <c r="C363" s="16" t="str">
        <f>IF(B363="","",IFERROR(VLOOKUP(B363,Produtos!$A$5:$B$104,2,FALSE),"Código não cadastrado"))</f>
        <v/>
      </c>
      <c r="D363" s="5" t="n"/>
      <c r="E363" s="6" t="n"/>
      <c r="F363" s="5" t="n"/>
    </row>
    <row r="364">
      <c r="A364" s="15" t="n"/>
      <c r="B364" s="5" t="n"/>
      <c r="C364" s="16" t="str">
        <f>IF(B364="","",IFERROR(VLOOKUP(B364,Produtos!$A$5:$B$104,2,FALSE),"Código não cadastrado"))</f>
        <v/>
      </c>
      <c r="D364" s="5" t="n"/>
      <c r="E364" s="6" t="n"/>
      <c r="F364" s="5" t="n"/>
    </row>
    <row r="365">
      <c r="A365" s="15" t="n"/>
      <c r="B365" s="5" t="n"/>
      <c r="C365" s="16" t="str">
        <f>IF(B365="","",IFERROR(VLOOKUP(B365,Produtos!$A$5:$B$104,2,FALSE),"Código não cadastrado"))</f>
        <v/>
      </c>
      <c r="D365" s="5" t="n"/>
      <c r="E365" s="6" t="n"/>
      <c r="F365" s="5" t="n"/>
    </row>
    <row r="366">
      <c r="A366" s="15" t="n"/>
      <c r="B366" s="5" t="n"/>
      <c r="C366" s="16" t="str">
        <f>IF(B366="","",IFERROR(VLOOKUP(B366,Produtos!$A$5:$B$104,2,FALSE),"Código não cadastrado"))</f>
        <v/>
      </c>
      <c r="D366" s="5" t="n"/>
      <c r="E366" s="6" t="n"/>
      <c r="F366" s="5" t="n"/>
    </row>
    <row r="367">
      <c r="A367" s="15" t="n"/>
      <c r="B367" s="5" t="n"/>
      <c r="C367" s="16" t="str">
        <f>IF(B367="","",IFERROR(VLOOKUP(B367,Produtos!$A$5:$B$104,2,FALSE),"Código não cadastrado"))</f>
        <v/>
      </c>
      <c r="D367" s="5" t="n"/>
      <c r="E367" s="6" t="n"/>
      <c r="F367" s="5" t="n"/>
    </row>
    <row r="368">
      <c r="A368" s="15" t="n"/>
      <c r="B368" s="5" t="n"/>
      <c r="C368" s="16" t="str">
        <f>IF(B368="","",IFERROR(VLOOKUP(B368,Produtos!$A$5:$B$104,2,FALSE),"Código não cadastrado"))</f>
        <v/>
      </c>
      <c r="D368" s="5" t="n"/>
      <c r="E368" s="6" t="n"/>
      <c r="F368" s="5" t="n"/>
    </row>
    <row r="369">
      <c r="A369" s="15" t="n"/>
      <c r="B369" s="5" t="n"/>
      <c r="C369" s="16" t="str">
        <f>IF(B369="","",IFERROR(VLOOKUP(B369,Produtos!$A$5:$B$104,2,FALSE),"Código não cadastrado"))</f>
        <v/>
      </c>
      <c r="D369" s="5" t="n"/>
      <c r="E369" s="6" t="n"/>
      <c r="F369" s="5" t="n"/>
    </row>
    <row r="370">
      <c r="A370" s="15" t="n"/>
      <c r="B370" s="5" t="n"/>
      <c r="C370" s="16" t="str">
        <f>IF(B370="","",IFERROR(VLOOKUP(B370,Produtos!$A$5:$B$104,2,FALSE),"Código não cadastrado"))</f>
        <v/>
      </c>
      <c r="D370" s="5" t="n"/>
      <c r="E370" s="6" t="n"/>
      <c r="F370" s="5" t="n"/>
    </row>
    <row r="371">
      <c r="A371" s="15" t="n"/>
      <c r="B371" s="5" t="n"/>
      <c r="C371" s="16" t="str">
        <f>IF(B371="","",IFERROR(VLOOKUP(B371,Produtos!$A$5:$B$104,2,FALSE),"Código não cadastrado"))</f>
        <v/>
      </c>
      <c r="D371" s="5" t="n"/>
      <c r="E371" s="6" t="n"/>
      <c r="F371" s="5" t="n"/>
    </row>
    <row r="372">
      <c r="A372" s="15" t="n"/>
      <c r="B372" s="5" t="n"/>
      <c r="C372" s="16" t="str">
        <f>IF(B372="","",IFERROR(VLOOKUP(B372,Produtos!$A$5:$B$104,2,FALSE),"Código não cadastrado"))</f>
        <v/>
      </c>
      <c r="D372" s="5" t="n"/>
      <c r="E372" s="6" t="n"/>
      <c r="F372" s="5" t="n"/>
    </row>
    <row r="373">
      <c r="A373" s="15" t="n"/>
      <c r="B373" s="5" t="n"/>
      <c r="C373" s="16" t="str">
        <f>IF(B373="","",IFERROR(VLOOKUP(B373,Produtos!$A$5:$B$104,2,FALSE),"Código não cadastrado"))</f>
        <v/>
      </c>
      <c r="D373" s="5" t="n"/>
      <c r="E373" s="6" t="n"/>
      <c r="F373" s="5" t="n"/>
    </row>
    <row r="374">
      <c r="A374" s="15" t="n"/>
      <c r="B374" s="5" t="n"/>
      <c r="C374" s="16" t="str">
        <f>IF(B374="","",IFERROR(VLOOKUP(B374,Produtos!$A$5:$B$104,2,FALSE),"Código não cadastrado"))</f>
        <v/>
      </c>
      <c r="D374" s="5" t="n"/>
      <c r="E374" s="6" t="n"/>
      <c r="F374" s="5" t="n"/>
    </row>
    <row r="375">
      <c r="A375" s="15" t="n"/>
      <c r="B375" s="5" t="n"/>
      <c r="C375" s="16" t="str">
        <f>IF(B375="","",IFERROR(VLOOKUP(B375,Produtos!$A$5:$B$104,2,FALSE),"Código não cadastrado"))</f>
        <v/>
      </c>
      <c r="D375" s="5" t="n"/>
      <c r="E375" s="6" t="n"/>
      <c r="F375" s="5" t="n"/>
    </row>
    <row r="376">
      <c r="A376" s="15" t="n"/>
      <c r="B376" s="5" t="n"/>
      <c r="C376" s="16" t="str">
        <f>IF(B376="","",IFERROR(VLOOKUP(B376,Produtos!$A$5:$B$104,2,FALSE),"Código não cadastrado"))</f>
        <v/>
      </c>
      <c r="D376" s="5" t="n"/>
      <c r="E376" s="6" t="n"/>
      <c r="F376" s="5" t="n"/>
    </row>
    <row r="377">
      <c r="A377" s="15" t="n"/>
      <c r="B377" s="5" t="n"/>
      <c r="C377" s="16" t="str">
        <f>IF(B377="","",IFERROR(VLOOKUP(B377,Produtos!$A$5:$B$104,2,FALSE),"Código não cadastrado"))</f>
        <v/>
      </c>
      <c r="D377" s="5" t="n"/>
      <c r="E377" s="6" t="n"/>
      <c r="F377" s="5" t="n"/>
    </row>
    <row r="378">
      <c r="A378" s="15" t="n"/>
      <c r="B378" s="5" t="n"/>
      <c r="C378" s="16" t="str">
        <f>IF(B378="","",IFERROR(VLOOKUP(B378,Produtos!$A$5:$B$104,2,FALSE),"Código não cadastrado"))</f>
        <v/>
      </c>
      <c r="D378" s="5" t="n"/>
      <c r="E378" s="6" t="n"/>
      <c r="F378" s="5" t="n"/>
    </row>
    <row r="379">
      <c r="A379" s="15" t="n"/>
      <c r="B379" s="5" t="n"/>
      <c r="C379" s="16" t="str">
        <f>IF(B379="","",IFERROR(VLOOKUP(B379,Produtos!$A$5:$B$104,2,FALSE),"Código não cadastrado"))</f>
        <v/>
      </c>
      <c r="D379" s="5" t="n"/>
      <c r="E379" s="6" t="n"/>
      <c r="F379" s="5" t="n"/>
    </row>
    <row r="380">
      <c r="A380" s="15" t="n"/>
      <c r="B380" s="5" t="n"/>
      <c r="C380" s="16" t="str">
        <f>IF(B380="","",IFERROR(VLOOKUP(B380,Produtos!$A$5:$B$104,2,FALSE),"Código não cadastrado"))</f>
        <v/>
      </c>
      <c r="D380" s="5" t="n"/>
      <c r="E380" s="6" t="n"/>
      <c r="F380" s="5" t="n"/>
    </row>
    <row r="381">
      <c r="A381" s="15" t="n"/>
      <c r="B381" s="5" t="n"/>
      <c r="C381" s="16" t="str">
        <f>IF(B381="","",IFERROR(VLOOKUP(B381,Produtos!$A$5:$B$104,2,FALSE),"Código não cadastrado"))</f>
        <v/>
      </c>
      <c r="D381" s="5" t="n"/>
      <c r="E381" s="6" t="n"/>
      <c r="F381" s="5" t="n"/>
    </row>
    <row r="382">
      <c r="A382" s="15" t="n"/>
      <c r="B382" s="5" t="n"/>
      <c r="C382" s="16" t="str">
        <f>IF(B382="","",IFERROR(VLOOKUP(B382,Produtos!$A$5:$B$104,2,FALSE),"Código não cadastrado"))</f>
        <v/>
      </c>
      <c r="D382" s="5" t="n"/>
      <c r="E382" s="6" t="n"/>
      <c r="F382" s="5" t="n"/>
    </row>
    <row r="383">
      <c r="A383" s="15" t="n"/>
      <c r="B383" s="5" t="n"/>
      <c r="C383" s="16" t="str">
        <f>IF(B383="","",IFERROR(VLOOKUP(B383,Produtos!$A$5:$B$104,2,FALSE),"Código não cadastrado"))</f>
        <v/>
      </c>
      <c r="D383" s="5" t="n"/>
      <c r="E383" s="6" t="n"/>
      <c r="F383" s="5" t="n"/>
    </row>
    <row r="384">
      <c r="A384" s="15" t="n"/>
      <c r="B384" s="5" t="n"/>
      <c r="C384" s="16" t="str">
        <f>IF(B384="","",IFERROR(VLOOKUP(B384,Produtos!$A$5:$B$104,2,FALSE),"Código não cadastrado"))</f>
        <v/>
      </c>
      <c r="D384" s="5" t="n"/>
      <c r="E384" s="6" t="n"/>
      <c r="F384" s="5" t="n"/>
    </row>
    <row r="385">
      <c r="A385" s="15" t="n"/>
      <c r="B385" s="5" t="n"/>
      <c r="C385" s="16" t="str">
        <f>IF(B385="","",IFERROR(VLOOKUP(B385,Produtos!$A$5:$B$104,2,FALSE),"Código não cadastrado"))</f>
        <v/>
      </c>
      <c r="D385" s="5" t="n"/>
      <c r="E385" s="6" t="n"/>
      <c r="F385" s="5" t="n"/>
    </row>
    <row r="386">
      <c r="A386" s="15" t="n"/>
      <c r="B386" s="5" t="n"/>
      <c r="C386" s="16" t="str">
        <f>IF(B386="","",IFERROR(VLOOKUP(B386,Produtos!$A$5:$B$104,2,FALSE),"Código não cadastrado"))</f>
        <v/>
      </c>
      <c r="D386" s="5" t="n"/>
      <c r="E386" s="6" t="n"/>
      <c r="F386" s="5" t="n"/>
    </row>
    <row r="387">
      <c r="A387" s="15" t="n"/>
      <c r="B387" s="5" t="n"/>
      <c r="C387" s="16" t="str">
        <f>IF(B387="","",IFERROR(VLOOKUP(B387,Produtos!$A$5:$B$104,2,FALSE),"Código não cadastrado"))</f>
        <v/>
      </c>
      <c r="D387" s="5" t="n"/>
      <c r="E387" s="6" t="n"/>
      <c r="F387" s="5" t="n"/>
    </row>
    <row r="388">
      <c r="A388" s="15" t="n"/>
      <c r="B388" s="5" t="n"/>
      <c r="C388" s="16" t="str">
        <f>IF(B388="","",IFERROR(VLOOKUP(B388,Produtos!$A$5:$B$104,2,FALSE),"Código não cadastrado"))</f>
        <v/>
      </c>
      <c r="D388" s="5" t="n"/>
      <c r="E388" s="6" t="n"/>
      <c r="F388" s="5" t="n"/>
    </row>
    <row r="389">
      <c r="A389" s="15" t="n"/>
      <c r="B389" s="5" t="n"/>
      <c r="C389" s="16" t="str">
        <f>IF(B389="","",IFERROR(VLOOKUP(B389,Produtos!$A$5:$B$104,2,FALSE),"Código não cadastrado"))</f>
        <v/>
      </c>
      <c r="D389" s="5" t="n"/>
      <c r="E389" s="6" t="n"/>
      <c r="F389" s="5" t="n"/>
    </row>
    <row r="390">
      <c r="A390" s="15" t="n"/>
      <c r="B390" s="5" t="n"/>
      <c r="C390" s="16" t="str">
        <f>IF(B390="","",IFERROR(VLOOKUP(B390,Produtos!$A$5:$B$104,2,FALSE),"Código não cadastrado"))</f>
        <v/>
      </c>
      <c r="D390" s="5" t="n"/>
      <c r="E390" s="6" t="n"/>
      <c r="F390" s="5" t="n"/>
    </row>
    <row r="391">
      <c r="A391" s="15" t="n"/>
      <c r="B391" s="5" t="n"/>
      <c r="C391" s="16" t="str">
        <f>IF(B391="","",IFERROR(VLOOKUP(B391,Produtos!$A$5:$B$104,2,FALSE),"Código não cadastrado"))</f>
        <v/>
      </c>
      <c r="D391" s="5" t="n"/>
      <c r="E391" s="6" t="n"/>
      <c r="F391" s="5" t="n"/>
    </row>
    <row r="392">
      <c r="A392" s="15" t="n"/>
      <c r="B392" s="5" t="n"/>
      <c r="C392" s="16" t="str">
        <f>IF(B392="","",IFERROR(VLOOKUP(B392,Produtos!$A$5:$B$104,2,FALSE),"Código não cadastrado"))</f>
        <v/>
      </c>
      <c r="D392" s="5" t="n"/>
      <c r="E392" s="6" t="n"/>
      <c r="F392" s="5" t="n"/>
    </row>
    <row r="393">
      <c r="A393" s="15" t="n"/>
      <c r="B393" s="5" t="n"/>
      <c r="C393" s="16" t="str">
        <f>IF(B393="","",IFERROR(VLOOKUP(B393,Produtos!$A$5:$B$104,2,FALSE),"Código não cadastrado"))</f>
        <v/>
      </c>
      <c r="D393" s="5" t="n"/>
      <c r="E393" s="6" t="n"/>
      <c r="F393" s="5" t="n"/>
    </row>
    <row r="394">
      <c r="A394" s="15" t="n"/>
      <c r="B394" s="5" t="n"/>
      <c r="C394" s="16" t="str">
        <f>IF(B394="","",IFERROR(VLOOKUP(B394,Produtos!$A$5:$B$104,2,FALSE),"Código não cadastrado"))</f>
        <v/>
      </c>
      <c r="D394" s="5" t="n"/>
      <c r="E394" s="6" t="n"/>
      <c r="F394" s="5" t="n"/>
    </row>
    <row r="395">
      <c r="A395" s="15" t="n"/>
      <c r="B395" s="5" t="n"/>
      <c r="C395" s="16" t="str">
        <f>IF(B395="","",IFERROR(VLOOKUP(B395,Produtos!$A$5:$B$104,2,FALSE),"Código não cadastrado"))</f>
        <v/>
      </c>
      <c r="D395" s="5" t="n"/>
      <c r="E395" s="6" t="n"/>
      <c r="F395" s="5" t="n"/>
    </row>
    <row r="396">
      <c r="A396" s="15" t="n"/>
      <c r="B396" s="5" t="n"/>
      <c r="C396" s="16" t="str">
        <f>IF(B396="","",IFERROR(VLOOKUP(B396,Produtos!$A$5:$B$104,2,FALSE),"Código não cadastrado"))</f>
        <v/>
      </c>
      <c r="D396" s="5" t="n"/>
      <c r="E396" s="6" t="n"/>
      <c r="F396" s="5" t="n"/>
    </row>
    <row r="397">
      <c r="A397" s="15" t="n"/>
      <c r="B397" s="5" t="n"/>
      <c r="C397" s="16" t="str">
        <f>IF(B397="","",IFERROR(VLOOKUP(B397,Produtos!$A$5:$B$104,2,FALSE),"Código não cadastrado"))</f>
        <v/>
      </c>
      <c r="D397" s="5" t="n"/>
      <c r="E397" s="6" t="n"/>
      <c r="F397" s="5" t="n"/>
    </row>
    <row r="398">
      <c r="A398" s="15" t="n"/>
      <c r="B398" s="5" t="n"/>
      <c r="C398" s="16" t="str">
        <f>IF(B398="","",IFERROR(VLOOKUP(B398,Produtos!$A$5:$B$104,2,FALSE),"Código não cadastrado"))</f>
        <v/>
      </c>
      <c r="D398" s="5" t="n"/>
      <c r="E398" s="6" t="n"/>
      <c r="F398" s="5" t="n"/>
    </row>
    <row r="399">
      <c r="A399" s="15" t="n"/>
      <c r="B399" s="5" t="n"/>
      <c r="C399" s="16" t="str">
        <f>IF(B399="","",IFERROR(VLOOKUP(B399,Produtos!$A$5:$B$104,2,FALSE),"Código não cadastrado"))</f>
        <v/>
      </c>
      <c r="D399" s="5" t="n"/>
      <c r="E399" s="6" t="n"/>
      <c r="F399" s="5" t="n"/>
    </row>
    <row r="400">
      <c r="A400" s="15" t="n"/>
      <c r="B400" s="5" t="n"/>
      <c r="C400" s="16" t="str">
        <f>IF(B400="","",IFERROR(VLOOKUP(B400,Produtos!$A$5:$B$104,2,FALSE),"Código não cadastrado"))</f>
        <v/>
      </c>
      <c r="D400" s="5" t="n"/>
      <c r="E400" s="6" t="n"/>
      <c r="F400" s="5" t="n"/>
    </row>
    <row r="401">
      <c r="A401" s="15" t="n"/>
      <c r="B401" s="5" t="n"/>
      <c r="C401" s="16" t="str">
        <f>IF(B401="","",IFERROR(VLOOKUP(B401,Produtos!$A$5:$B$104,2,FALSE),"Código não cadastrado"))</f>
        <v/>
      </c>
      <c r="D401" s="5" t="n"/>
      <c r="E401" s="6" t="n"/>
      <c r="F401" s="5" t="n"/>
    </row>
    <row r="402">
      <c r="A402" s="15" t="n"/>
      <c r="B402" s="5" t="n"/>
      <c r="C402" s="16" t="str">
        <f>IF(B402="","",IFERROR(VLOOKUP(B402,Produtos!$A$5:$B$104,2,FALSE),"Código não cadastrado"))</f>
        <v/>
      </c>
      <c r="D402" s="5" t="n"/>
      <c r="E402" s="6" t="n"/>
      <c r="F402" s="5" t="n"/>
    </row>
    <row r="403">
      <c r="A403" s="15" t="n"/>
      <c r="B403" s="5" t="n"/>
      <c r="C403" s="16" t="str">
        <f>IF(B403="","",IFERROR(VLOOKUP(B403,Produtos!$A$5:$B$104,2,FALSE),"Código não cadastrado"))</f>
        <v/>
      </c>
      <c r="D403" s="5" t="n"/>
      <c r="E403" s="6" t="n"/>
      <c r="F403" s="5" t="n"/>
    </row>
    <row r="404">
      <c r="A404" s="15" t="n"/>
      <c r="B404" s="5" t="n"/>
      <c r="C404" s="16" t="str">
        <f>IF(B404="","",IFERROR(VLOOKUP(B404,Produtos!$A$5:$B$104,2,FALSE),"Código não cadastrado"))</f>
        <v/>
      </c>
      <c r="D404" s="5" t="n"/>
      <c r="E404" s="6" t="n"/>
      <c r="F404" s="5" t="n"/>
    </row>
    <row r="405">
      <c r="A405" s="15" t="n"/>
      <c r="B405" s="5" t="n"/>
      <c r="C405" s="16" t="str">
        <f>IF(B405="","",IFERROR(VLOOKUP(B405,Produtos!$A$5:$B$104,2,FALSE),"Código não cadastrado"))</f>
        <v/>
      </c>
      <c r="D405" s="5" t="n"/>
      <c r="E405" s="6" t="n"/>
      <c r="F405" s="5" t="n"/>
    </row>
    <row r="406">
      <c r="A406" s="15" t="n"/>
      <c r="B406" s="5" t="n"/>
      <c r="C406" s="16" t="str">
        <f>IF(B406="","",IFERROR(VLOOKUP(B406,Produtos!$A$5:$B$104,2,FALSE),"Código não cadastrado"))</f>
        <v/>
      </c>
      <c r="D406" s="5" t="n"/>
      <c r="E406" s="6" t="n"/>
      <c r="F406" s="5" t="n"/>
    </row>
    <row r="407">
      <c r="A407" s="15" t="n"/>
      <c r="B407" s="5" t="n"/>
      <c r="C407" s="16" t="str">
        <f>IF(B407="","",IFERROR(VLOOKUP(B407,Produtos!$A$5:$B$104,2,FALSE),"Código não cadastrado"))</f>
        <v/>
      </c>
      <c r="D407" s="5" t="n"/>
      <c r="E407" s="6" t="n"/>
      <c r="F407" s="5" t="n"/>
    </row>
    <row r="408">
      <c r="A408" s="15" t="n"/>
      <c r="B408" s="5" t="n"/>
      <c r="C408" s="16" t="str">
        <f>IF(B408="","",IFERROR(VLOOKUP(B408,Produtos!$A$5:$B$104,2,FALSE),"Código não cadastrado"))</f>
        <v/>
      </c>
      <c r="D408" s="5" t="n"/>
      <c r="E408" s="6" t="n"/>
      <c r="F408" s="5" t="n"/>
    </row>
    <row r="409">
      <c r="A409" s="15" t="n"/>
      <c r="B409" s="5" t="n"/>
      <c r="C409" s="16" t="str">
        <f>IF(B409="","",IFERROR(VLOOKUP(B409,Produtos!$A$5:$B$104,2,FALSE),"Código não cadastrado"))</f>
        <v/>
      </c>
      <c r="D409" s="5" t="n"/>
      <c r="E409" s="6" t="n"/>
      <c r="F409" s="5" t="n"/>
    </row>
    <row r="410">
      <c r="A410" s="15" t="n"/>
      <c r="B410" s="5" t="n"/>
      <c r="C410" s="16" t="str">
        <f>IF(B410="","",IFERROR(VLOOKUP(B410,Produtos!$A$5:$B$104,2,FALSE),"Código não cadastrado"))</f>
        <v/>
      </c>
      <c r="D410" s="5" t="n"/>
      <c r="E410" s="6" t="n"/>
      <c r="F410" s="5" t="n"/>
    </row>
    <row r="411">
      <c r="A411" s="15" t="n"/>
      <c r="B411" s="5" t="n"/>
      <c r="C411" s="16" t="str">
        <f>IF(B411="","",IFERROR(VLOOKUP(B411,Produtos!$A$5:$B$104,2,FALSE),"Código não cadastrado"))</f>
        <v/>
      </c>
      <c r="D411" s="5" t="n"/>
      <c r="E411" s="6" t="n"/>
      <c r="F411" s="5" t="n"/>
    </row>
    <row r="412">
      <c r="A412" s="15" t="n"/>
      <c r="B412" s="5" t="n"/>
      <c r="C412" s="16" t="str">
        <f>IF(B412="","",IFERROR(VLOOKUP(B412,Produtos!$A$5:$B$104,2,FALSE),"Código não cadastrado"))</f>
        <v/>
      </c>
      <c r="D412" s="5" t="n"/>
      <c r="E412" s="6" t="n"/>
      <c r="F412" s="5" t="n"/>
    </row>
    <row r="413">
      <c r="A413" s="15" t="n"/>
      <c r="B413" s="5" t="n"/>
      <c r="C413" s="16" t="str">
        <f>IF(B413="","",IFERROR(VLOOKUP(B413,Produtos!$A$5:$B$104,2,FALSE),"Código não cadastrado"))</f>
        <v/>
      </c>
      <c r="D413" s="5" t="n"/>
      <c r="E413" s="6" t="n"/>
      <c r="F413" s="5" t="n"/>
    </row>
    <row r="414">
      <c r="A414" s="15" t="n"/>
      <c r="B414" s="5" t="n"/>
      <c r="C414" s="16" t="str">
        <f>IF(B414="","",IFERROR(VLOOKUP(B414,Produtos!$A$5:$B$104,2,FALSE),"Código não cadastrado"))</f>
        <v/>
      </c>
      <c r="D414" s="5" t="n"/>
      <c r="E414" s="6" t="n"/>
      <c r="F414" s="5" t="n"/>
    </row>
    <row r="415">
      <c r="A415" s="15" t="n"/>
      <c r="B415" s="5" t="n"/>
      <c r="C415" s="16" t="str">
        <f>IF(B415="","",IFERROR(VLOOKUP(B415,Produtos!$A$5:$B$104,2,FALSE),"Código não cadastrado"))</f>
        <v/>
      </c>
      <c r="D415" s="5" t="n"/>
      <c r="E415" s="6" t="n"/>
      <c r="F415" s="5" t="n"/>
    </row>
    <row r="416">
      <c r="A416" s="15" t="n"/>
      <c r="B416" s="5" t="n"/>
      <c r="C416" s="16" t="str">
        <f>IF(B416="","",IFERROR(VLOOKUP(B416,Produtos!$A$5:$B$104,2,FALSE),"Código não cadastrado"))</f>
        <v/>
      </c>
      <c r="D416" s="5" t="n"/>
      <c r="E416" s="6" t="n"/>
      <c r="F416" s="5" t="n"/>
    </row>
    <row r="417">
      <c r="A417" s="15" t="n"/>
      <c r="B417" s="5" t="n"/>
      <c r="C417" s="16" t="str">
        <f>IF(B417="","",IFERROR(VLOOKUP(B417,Produtos!$A$5:$B$104,2,FALSE),"Código não cadastrado"))</f>
        <v/>
      </c>
      <c r="D417" s="5" t="n"/>
      <c r="E417" s="6" t="n"/>
      <c r="F417" s="5" t="n"/>
    </row>
    <row r="418">
      <c r="A418" s="15" t="n"/>
      <c r="B418" s="5" t="n"/>
      <c r="C418" s="16" t="str">
        <f>IF(B418="","",IFERROR(VLOOKUP(B418,Produtos!$A$5:$B$104,2,FALSE),"Código não cadastrado"))</f>
        <v/>
      </c>
      <c r="D418" s="5" t="n"/>
      <c r="E418" s="6" t="n"/>
      <c r="F418" s="5" t="n"/>
    </row>
    <row r="419">
      <c r="A419" s="15" t="n"/>
      <c r="B419" s="5" t="n"/>
      <c r="C419" s="16" t="str">
        <f>IF(B419="","",IFERROR(VLOOKUP(B419,Produtos!$A$5:$B$104,2,FALSE),"Código não cadastrado"))</f>
        <v/>
      </c>
      <c r="D419" s="5" t="n"/>
      <c r="E419" s="6" t="n"/>
      <c r="F419" s="5" t="n"/>
    </row>
    <row r="420">
      <c r="A420" s="15" t="n"/>
      <c r="B420" s="5" t="n"/>
      <c r="C420" s="16" t="str">
        <f>IF(B420="","",IFERROR(VLOOKUP(B420,Produtos!$A$5:$B$104,2,FALSE),"Código não cadastrado"))</f>
        <v/>
      </c>
      <c r="D420" s="5" t="n"/>
      <c r="E420" s="6" t="n"/>
      <c r="F420" s="5" t="n"/>
    </row>
    <row r="421">
      <c r="A421" s="15" t="n"/>
      <c r="B421" s="5" t="n"/>
      <c r="C421" s="16" t="str">
        <f>IF(B421="","",IFERROR(VLOOKUP(B421,Produtos!$A$5:$B$104,2,FALSE),"Código não cadastrado"))</f>
        <v/>
      </c>
      <c r="D421" s="5" t="n"/>
      <c r="E421" s="6" t="n"/>
      <c r="F421" s="5" t="n"/>
    </row>
    <row r="422">
      <c r="A422" s="15" t="n"/>
      <c r="B422" s="5" t="n"/>
      <c r="C422" s="16" t="str">
        <f>IF(B422="","",IFERROR(VLOOKUP(B422,Produtos!$A$5:$B$104,2,FALSE),"Código não cadastrado"))</f>
        <v/>
      </c>
      <c r="D422" s="5" t="n"/>
      <c r="E422" s="6" t="n"/>
      <c r="F422" s="5" t="n"/>
    </row>
    <row r="423">
      <c r="A423" s="15" t="n"/>
      <c r="B423" s="5" t="n"/>
      <c r="C423" s="16" t="str">
        <f>IF(B423="","",IFERROR(VLOOKUP(B423,Produtos!$A$5:$B$104,2,FALSE),"Código não cadastrado"))</f>
        <v/>
      </c>
      <c r="D423" s="5" t="n"/>
      <c r="E423" s="6" t="n"/>
      <c r="F423" s="5" t="n"/>
    </row>
    <row r="424">
      <c r="A424" s="15" t="n"/>
      <c r="B424" s="5" t="n"/>
      <c r="C424" s="16" t="str">
        <f>IF(B424="","",IFERROR(VLOOKUP(B424,Produtos!$A$5:$B$104,2,FALSE),"Código não cadastrado"))</f>
        <v/>
      </c>
      <c r="D424" s="5" t="n"/>
      <c r="E424" s="6" t="n"/>
      <c r="F424" s="5" t="n"/>
    </row>
    <row r="425">
      <c r="A425" s="15" t="n"/>
      <c r="B425" s="5" t="n"/>
      <c r="C425" s="16" t="str">
        <f>IF(B425="","",IFERROR(VLOOKUP(B425,Produtos!$A$5:$B$104,2,FALSE),"Código não cadastrado"))</f>
        <v/>
      </c>
      <c r="D425" s="5" t="n"/>
      <c r="E425" s="6" t="n"/>
      <c r="F425" s="5" t="n"/>
    </row>
    <row r="426">
      <c r="A426" s="15" t="n"/>
      <c r="B426" s="5" t="n"/>
      <c r="C426" s="16" t="str">
        <f>IF(B426="","",IFERROR(VLOOKUP(B426,Produtos!$A$5:$B$104,2,FALSE),"Código não cadastrado"))</f>
        <v/>
      </c>
      <c r="D426" s="5" t="n"/>
      <c r="E426" s="6" t="n"/>
      <c r="F426" s="5" t="n"/>
    </row>
    <row r="427">
      <c r="A427" s="15" t="n"/>
      <c r="B427" s="5" t="n"/>
      <c r="C427" s="16" t="str">
        <f>IF(B427="","",IFERROR(VLOOKUP(B427,Produtos!$A$5:$B$104,2,FALSE),"Código não cadastrado"))</f>
        <v/>
      </c>
      <c r="D427" s="5" t="n"/>
      <c r="E427" s="6" t="n"/>
      <c r="F427" s="5" t="n"/>
    </row>
    <row r="428">
      <c r="A428" s="15" t="n"/>
      <c r="B428" s="5" t="n"/>
      <c r="C428" s="16" t="str">
        <f>IF(B428="","",IFERROR(VLOOKUP(B428,Produtos!$A$5:$B$104,2,FALSE),"Código não cadastrado"))</f>
        <v/>
      </c>
      <c r="D428" s="5" t="n"/>
      <c r="E428" s="6" t="n"/>
      <c r="F428" s="5" t="n"/>
    </row>
    <row r="429">
      <c r="A429" s="15" t="n"/>
      <c r="B429" s="5" t="n"/>
      <c r="C429" s="16" t="str">
        <f>IF(B429="","",IFERROR(VLOOKUP(B429,Produtos!$A$5:$B$104,2,FALSE),"Código não cadastrado"))</f>
        <v/>
      </c>
      <c r="D429" s="5" t="n"/>
      <c r="E429" s="6" t="n"/>
      <c r="F429" s="5" t="n"/>
    </row>
    <row r="430">
      <c r="A430" s="15" t="n"/>
      <c r="B430" s="5" t="n"/>
      <c r="C430" s="16" t="str">
        <f>IF(B430="","",IFERROR(VLOOKUP(B430,Produtos!$A$5:$B$104,2,FALSE),"Código não cadastrado"))</f>
        <v/>
      </c>
      <c r="D430" s="5" t="n"/>
      <c r="E430" s="6" t="n"/>
      <c r="F430" s="5" t="n"/>
    </row>
    <row r="431">
      <c r="A431" s="15" t="n"/>
      <c r="B431" s="5" t="n"/>
      <c r="C431" s="16" t="str">
        <f>IF(B431="","",IFERROR(VLOOKUP(B431,Produtos!$A$5:$B$104,2,FALSE),"Código não cadastrado"))</f>
        <v/>
      </c>
      <c r="D431" s="5" t="n"/>
      <c r="E431" s="6" t="n"/>
      <c r="F431" s="5" t="n"/>
    </row>
    <row r="432">
      <c r="A432" s="15" t="n"/>
      <c r="B432" s="5" t="n"/>
      <c r="C432" s="16" t="str">
        <f>IF(B432="","",IFERROR(VLOOKUP(B432,Produtos!$A$5:$B$104,2,FALSE),"Código não cadastrado"))</f>
        <v/>
      </c>
      <c r="D432" s="5" t="n"/>
      <c r="E432" s="6" t="n"/>
      <c r="F432" s="5" t="n"/>
    </row>
    <row r="433">
      <c r="A433" s="15" t="n"/>
      <c r="B433" s="5" t="n"/>
      <c r="C433" s="16" t="str">
        <f>IF(B433="","",IFERROR(VLOOKUP(B433,Produtos!$A$5:$B$104,2,FALSE),"Código não cadastrado"))</f>
        <v/>
      </c>
      <c r="D433" s="5" t="n"/>
      <c r="E433" s="6" t="n"/>
      <c r="F433" s="5" t="n"/>
    </row>
    <row r="434">
      <c r="A434" s="15" t="n"/>
      <c r="B434" s="5" t="n"/>
      <c r="C434" s="16" t="str">
        <f>IF(B434="","",IFERROR(VLOOKUP(B434,Produtos!$A$5:$B$104,2,FALSE),"Código não cadastrado"))</f>
        <v/>
      </c>
      <c r="D434" s="5" t="n"/>
      <c r="E434" s="6" t="n"/>
      <c r="F434" s="5" t="n"/>
    </row>
    <row r="435">
      <c r="A435" s="15" t="n"/>
      <c r="B435" s="5" t="n"/>
      <c r="C435" s="16" t="str">
        <f>IF(B435="","",IFERROR(VLOOKUP(B435,Produtos!$A$5:$B$104,2,FALSE),"Código não cadastrado"))</f>
        <v/>
      </c>
      <c r="D435" s="5" t="n"/>
      <c r="E435" s="6" t="n"/>
      <c r="F435" s="5" t="n"/>
    </row>
    <row r="436">
      <c r="A436" s="15" t="n"/>
      <c r="B436" s="5" t="n"/>
      <c r="C436" s="16" t="str">
        <f>IF(B436="","",IFERROR(VLOOKUP(B436,Produtos!$A$5:$B$104,2,FALSE),"Código não cadastrado"))</f>
        <v/>
      </c>
      <c r="D436" s="5" t="n"/>
      <c r="E436" s="6" t="n"/>
      <c r="F436" s="5" t="n"/>
    </row>
    <row r="437">
      <c r="A437" s="15" t="n"/>
      <c r="B437" s="5" t="n"/>
      <c r="C437" s="16" t="str">
        <f>IF(B437="","",IFERROR(VLOOKUP(B437,Produtos!$A$5:$B$104,2,FALSE),"Código não cadastrado"))</f>
        <v/>
      </c>
      <c r="D437" s="5" t="n"/>
      <c r="E437" s="6" t="n"/>
      <c r="F437" s="5" t="n"/>
    </row>
    <row r="438">
      <c r="A438" s="15" t="n"/>
      <c r="B438" s="5" t="n"/>
      <c r="C438" s="16" t="str">
        <f>IF(B438="","",IFERROR(VLOOKUP(B438,Produtos!$A$5:$B$104,2,FALSE),"Código não cadastrado"))</f>
        <v/>
      </c>
      <c r="D438" s="5" t="n"/>
      <c r="E438" s="6" t="n"/>
      <c r="F438" s="5" t="n"/>
    </row>
    <row r="439">
      <c r="A439" s="15" t="n"/>
      <c r="B439" s="5" t="n"/>
      <c r="C439" s="16" t="str">
        <f>IF(B439="","",IFERROR(VLOOKUP(B439,Produtos!$A$5:$B$104,2,FALSE),"Código não cadastrado"))</f>
        <v/>
      </c>
      <c r="D439" s="5" t="n"/>
      <c r="E439" s="6" t="n"/>
      <c r="F439" s="5" t="n"/>
    </row>
    <row r="440">
      <c r="A440" s="15" t="n"/>
      <c r="B440" s="5" t="n"/>
      <c r="C440" s="16" t="str">
        <f>IF(B440="","",IFERROR(VLOOKUP(B440,Produtos!$A$5:$B$104,2,FALSE),"Código não cadastrado"))</f>
        <v/>
      </c>
      <c r="D440" s="5" t="n"/>
      <c r="E440" s="6" t="n"/>
      <c r="F440" s="5" t="n"/>
    </row>
    <row r="441">
      <c r="A441" s="15" t="n"/>
      <c r="B441" s="5" t="n"/>
      <c r="C441" s="16" t="str">
        <f>IF(B441="","",IFERROR(VLOOKUP(B441,Produtos!$A$5:$B$104,2,FALSE),"Código não cadastrado"))</f>
        <v/>
      </c>
      <c r="D441" s="5" t="n"/>
      <c r="E441" s="6" t="n"/>
      <c r="F441" s="5" t="n"/>
    </row>
    <row r="442">
      <c r="A442" s="15" t="n"/>
      <c r="B442" s="5" t="n"/>
      <c r="C442" s="16" t="str">
        <f>IF(B442="","",IFERROR(VLOOKUP(B442,Produtos!$A$5:$B$104,2,FALSE),"Código não cadastrado"))</f>
        <v/>
      </c>
      <c r="D442" s="5" t="n"/>
      <c r="E442" s="6" t="n"/>
      <c r="F442" s="5" t="n"/>
    </row>
    <row r="443">
      <c r="A443" s="15" t="n"/>
      <c r="B443" s="5" t="n"/>
      <c r="C443" s="16" t="str">
        <f>IF(B443="","",IFERROR(VLOOKUP(B443,Produtos!$A$5:$B$104,2,FALSE),"Código não cadastrado"))</f>
        <v/>
      </c>
      <c r="D443" s="5" t="n"/>
      <c r="E443" s="6" t="n"/>
      <c r="F443" s="5" t="n"/>
    </row>
    <row r="444">
      <c r="A444" s="15" t="n"/>
      <c r="B444" s="5" t="n"/>
      <c r="C444" s="16" t="str">
        <f>IF(B444="","",IFERROR(VLOOKUP(B444,Produtos!$A$5:$B$104,2,FALSE),"Código não cadastrado"))</f>
        <v/>
      </c>
      <c r="D444" s="5" t="n"/>
      <c r="E444" s="6" t="n"/>
      <c r="F444" s="5" t="n"/>
    </row>
    <row r="445">
      <c r="A445" s="15" t="n"/>
      <c r="B445" s="5" t="n"/>
      <c r="C445" s="16" t="str">
        <f>IF(B445="","",IFERROR(VLOOKUP(B445,Produtos!$A$5:$B$104,2,FALSE),"Código não cadastrado"))</f>
        <v/>
      </c>
      <c r="D445" s="5" t="n"/>
      <c r="E445" s="6" t="n"/>
      <c r="F445" s="5" t="n"/>
    </row>
    <row r="446">
      <c r="A446" s="15" t="n"/>
      <c r="B446" s="5" t="n"/>
      <c r="C446" s="16" t="str">
        <f>IF(B446="","",IFERROR(VLOOKUP(B446,Produtos!$A$5:$B$104,2,FALSE),"Código não cadastrado"))</f>
        <v/>
      </c>
      <c r="D446" s="5" t="n"/>
      <c r="E446" s="6" t="n"/>
      <c r="F446" s="5" t="n"/>
    </row>
    <row r="447">
      <c r="A447" s="15" t="n"/>
      <c r="B447" s="5" t="n"/>
      <c r="C447" s="16" t="str">
        <f>IF(B447="","",IFERROR(VLOOKUP(B447,Produtos!$A$5:$B$104,2,FALSE),"Código não cadastrado"))</f>
        <v/>
      </c>
      <c r="D447" s="5" t="n"/>
      <c r="E447" s="6" t="n"/>
      <c r="F447" s="5" t="n"/>
    </row>
    <row r="448">
      <c r="A448" s="15" t="n"/>
      <c r="B448" s="5" t="n"/>
      <c r="C448" s="16" t="str">
        <f>IF(B448="","",IFERROR(VLOOKUP(B448,Produtos!$A$5:$B$104,2,FALSE),"Código não cadastrado"))</f>
        <v/>
      </c>
      <c r="D448" s="5" t="n"/>
      <c r="E448" s="6" t="n"/>
      <c r="F448" s="5" t="n"/>
    </row>
    <row r="449">
      <c r="A449" s="15" t="n"/>
      <c r="B449" s="5" t="n"/>
      <c r="C449" s="16" t="str">
        <f>IF(B449="","",IFERROR(VLOOKUP(B449,Produtos!$A$5:$B$104,2,FALSE),"Código não cadastrado"))</f>
        <v/>
      </c>
      <c r="D449" s="5" t="n"/>
      <c r="E449" s="6" t="n"/>
      <c r="F449" s="5" t="n"/>
    </row>
    <row r="450">
      <c r="A450" s="15" t="n"/>
      <c r="B450" s="5" t="n"/>
      <c r="C450" s="16" t="str">
        <f>IF(B450="","",IFERROR(VLOOKUP(B450,Produtos!$A$5:$B$104,2,FALSE),"Código não cadastrado"))</f>
        <v/>
      </c>
      <c r="D450" s="5" t="n"/>
      <c r="E450" s="6" t="n"/>
      <c r="F450" s="5" t="n"/>
    </row>
    <row r="451">
      <c r="A451" s="15" t="n"/>
      <c r="B451" s="5" t="n"/>
      <c r="C451" s="16" t="str">
        <f>IF(B451="","",IFERROR(VLOOKUP(B451,Produtos!$A$5:$B$104,2,FALSE),"Código não cadastrado"))</f>
        <v/>
      </c>
      <c r="D451" s="5" t="n"/>
      <c r="E451" s="6" t="n"/>
      <c r="F451" s="5" t="n"/>
    </row>
    <row r="452">
      <c r="A452" s="15" t="n"/>
      <c r="B452" s="5" t="n"/>
      <c r="C452" s="16" t="str">
        <f>IF(B452="","",IFERROR(VLOOKUP(B452,Produtos!$A$5:$B$104,2,FALSE),"Código não cadastrado"))</f>
        <v/>
      </c>
      <c r="D452" s="5" t="n"/>
      <c r="E452" s="6" t="n"/>
      <c r="F452" s="5" t="n"/>
    </row>
    <row r="453">
      <c r="A453" s="15" t="n"/>
      <c r="B453" s="5" t="n"/>
      <c r="C453" s="16" t="str">
        <f>IF(B453="","",IFERROR(VLOOKUP(B453,Produtos!$A$5:$B$104,2,FALSE),"Código não cadastrado"))</f>
        <v/>
      </c>
      <c r="D453" s="5" t="n"/>
      <c r="E453" s="6" t="n"/>
      <c r="F453" s="5" t="n"/>
    </row>
    <row r="454">
      <c r="A454" s="15" t="n"/>
      <c r="B454" s="5" t="n"/>
      <c r="C454" s="16" t="str">
        <f>IF(B454="","",IFERROR(VLOOKUP(B454,Produtos!$A$5:$B$104,2,FALSE),"Código não cadastrado"))</f>
        <v/>
      </c>
      <c r="D454" s="5" t="n"/>
      <c r="E454" s="6" t="n"/>
      <c r="F454" s="5" t="n"/>
    </row>
    <row r="455">
      <c r="A455" s="15" t="n"/>
      <c r="B455" s="5" t="n"/>
      <c r="C455" s="16" t="str">
        <f>IF(B455="","",IFERROR(VLOOKUP(B455,Produtos!$A$5:$B$104,2,FALSE),"Código não cadastrado"))</f>
        <v/>
      </c>
      <c r="D455" s="5" t="n"/>
      <c r="E455" s="6" t="n"/>
      <c r="F455" s="5" t="n"/>
    </row>
    <row r="456">
      <c r="A456" s="15" t="n"/>
      <c r="B456" s="5" t="n"/>
      <c r="C456" s="16" t="str">
        <f>IF(B456="","",IFERROR(VLOOKUP(B456,Produtos!$A$5:$B$104,2,FALSE),"Código não cadastrado"))</f>
        <v/>
      </c>
      <c r="D456" s="5" t="n"/>
      <c r="E456" s="6" t="n"/>
      <c r="F456" s="5" t="n"/>
    </row>
    <row r="457">
      <c r="A457" s="15" t="n"/>
      <c r="B457" s="5" t="n"/>
      <c r="C457" s="16" t="str">
        <f>IF(B457="","",IFERROR(VLOOKUP(B457,Produtos!$A$5:$B$104,2,FALSE),"Código não cadastrado"))</f>
        <v/>
      </c>
      <c r="D457" s="5" t="n"/>
      <c r="E457" s="6" t="n"/>
      <c r="F457" s="5" t="n"/>
    </row>
    <row r="458">
      <c r="A458" s="15" t="n"/>
      <c r="B458" s="5" t="n"/>
      <c r="C458" s="16" t="str">
        <f>IF(B458="","",IFERROR(VLOOKUP(B458,Produtos!$A$5:$B$104,2,FALSE),"Código não cadastrado"))</f>
        <v/>
      </c>
      <c r="D458" s="5" t="n"/>
      <c r="E458" s="6" t="n"/>
      <c r="F458" s="5" t="n"/>
    </row>
    <row r="459">
      <c r="A459" s="15" t="n"/>
      <c r="B459" s="5" t="n"/>
      <c r="C459" s="16" t="str">
        <f>IF(B459="","",IFERROR(VLOOKUP(B459,Produtos!$A$5:$B$104,2,FALSE),"Código não cadastrado"))</f>
        <v/>
      </c>
      <c r="D459" s="5" t="n"/>
      <c r="E459" s="6" t="n"/>
      <c r="F459" s="5" t="n"/>
    </row>
    <row r="460">
      <c r="A460" s="15" t="n"/>
      <c r="B460" s="5" t="n"/>
      <c r="C460" s="16" t="str">
        <f>IF(B460="","",IFERROR(VLOOKUP(B460,Produtos!$A$5:$B$104,2,FALSE),"Código não cadastrado"))</f>
        <v/>
      </c>
      <c r="D460" s="5" t="n"/>
      <c r="E460" s="6" t="n"/>
      <c r="F460" s="5" t="n"/>
    </row>
    <row r="461">
      <c r="A461" s="15" t="n"/>
      <c r="B461" s="5" t="n"/>
      <c r="C461" s="16" t="str">
        <f>IF(B461="","",IFERROR(VLOOKUP(B461,Produtos!$A$5:$B$104,2,FALSE),"Código não cadastrado"))</f>
        <v/>
      </c>
      <c r="D461" s="5" t="n"/>
      <c r="E461" s="6" t="n"/>
      <c r="F461" s="5" t="n"/>
    </row>
    <row r="462">
      <c r="A462" s="15" t="n"/>
      <c r="B462" s="5" t="n"/>
      <c r="C462" s="16" t="str">
        <f>IF(B462="","",IFERROR(VLOOKUP(B462,Produtos!$A$5:$B$104,2,FALSE),"Código não cadastrado"))</f>
        <v/>
      </c>
      <c r="D462" s="5" t="n"/>
      <c r="E462" s="6" t="n"/>
      <c r="F462" s="5" t="n"/>
    </row>
    <row r="463">
      <c r="A463" s="15" t="n"/>
      <c r="B463" s="5" t="n"/>
      <c r="C463" s="16" t="str">
        <f>IF(B463="","",IFERROR(VLOOKUP(B463,Produtos!$A$5:$B$104,2,FALSE),"Código não cadastrado"))</f>
        <v/>
      </c>
      <c r="D463" s="5" t="n"/>
      <c r="E463" s="6" t="n"/>
      <c r="F463" s="5" t="n"/>
    </row>
    <row r="464">
      <c r="A464" s="15" t="n"/>
      <c r="B464" s="5" t="n"/>
      <c r="C464" s="16" t="str">
        <f>IF(B464="","",IFERROR(VLOOKUP(B464,Produtos!$A$5:$B$104,2,FALSE),"Código não cadastrado"))</f>
        <v/>
      </c>
      <c r="D464" s="5" t="n"/>
      <c r="E464" s="6" t="n"/>
      <c r="F464" s="5" t="n"/>
    </row>
    <row r="465">
      <c r="A465" s="15" t="n"/>
      <c r="B465" s="5" t="n"/>
      <c r="C465" s="16" t="str">
        <f>IF(B465="","",IFERROR(VLOOKUP(B465,Produtos!$A$5:$B$104,2,FALSE),"Código não cadastrado"))</f>
        <v/>
      </c>
      <c r="D465" s="5" t="n"/>
      <c r="E465" s="6" t="n"/>
      <c r="F465" s="5" t="n"/>
    </row>
    <row r="466">
      <c r="A466" s="15" t="n"/>
      <c r="B466" s="5" t="n"/>
      <c r="C466" s="16" t="str">
        <f>IF(B466="","",IFERROR(VLOOKUP(B466,Produtos!$A$5:$B$104,2,FALSE),"Código não cadastrado"))</f>
        <v/>
      </c>
      <c r="D466" s="5" t="n"/>
      <c r="E466" s="6" t="n"/>
      <c r="F466" s="5" t="n"/>
    </row>
    <row r="467">
      <c r="A467" s="15" t="n"/>
      <c r="B467" s="5" t="n"/>
      <c r="C467" s="16" t="str">
        <f>IF(B467="","",IFERROR(VLOOKUP(B467,Produtos!$A$5:$B$104,2,FALSE),"Código não cadastrado"))</f>
        <v/>
      </c>
      <c r="D467" s="5" t="n"/>
      <c r="E467" s="6" t="n"/>
      <c r="F467" s="5" t="n"/>
    </row>
    <row r="468">
      <c r="A468" s="15" t="n"/>
      <c r="B468" s="5" t="n"/>
      <c r="C468" s="16" t="str">
        <f>IF(B468="","",IFERROR(VLOOKUP(B468,Produtos!$A$5:$B$104,2,FALSE),"Código não cadastrado"))</f>
        <v/>
      </c>
      <c r="D468" s="5" t="n"/>
      <c r="E468" s="6" t="n"/>
      <c r="F468" s="5" t="n"/>
    </row>
    <row r="469">
      <c r="A469" s="15" t="n"/>
      <c r="B469" s="5" t="n"/>
      <c r="C469" s="16" t="str">
        <f>IF(B469="","",IFERROR(VLOOKUP(B469,Produtos!$A$5:$B$104,2,FALSE),"Código não cadastrado"))</f>
        <v/>
      </c>
      <c r="D469" s="5" t="n"/>
      <c r="E469" s="6" t="n"/>
      <c r="F469" s="5" t="n"/>
    </row>
    <row r="470">
      <c r="A470" s="15" t="n"/>
      <c r="B470" s="5" t="n"/>
      <c r="C470" s="16" t="str">
        <f>IF(B470="","",IFERROR(VLOOKUP(B470,Produtos!$A$5:$B$104,2,FALSE),"Código não cadastrado"))</f>
        <v/>
      </c>
      <c r="D470" s="5" t="n"/>
      <c r="E470" s="6" t="n"/>
      <c r="F470" s="5" t="n"/>
    </row>
    <row r="471">
      <c r="A471" s="15" t="n"/>
      <c r="B471" s="5" t="n"/>
      <c r="C471" s="16" t="str">
        <f>IF(B471="","",IFERROR(VLOOKUP(B471,Produtos!$A$5:$B$104,2,FALSE),"Código não cadastrado"))</f>
        <v/>
      </c>
      <c r="D471" s="5" t="n"/>
      <c r="E471" s="6" t="n"/>
      <c r="F471" s="5" t="n"/>
    </row>
    <row r="472">
      <c r="A472" s="15" t="n"/>
      <c r="B472" s="5" t="n"/>
      <c r="C472" s="16" t="str">
        <f>IF(B472="","",IFERROR(VLOOKUP(B472,Produtos!$A$5:$B$104,2,FALSE),"Código não cadastrado"))</f>
        <v/>
      </c>
      <c r="D472" s="5" t="n"/>
      <c r="E472" s="6" t="n"/>
      <c r="F472" s="5" t="n"/>
    </row>
    <row r="473">
      <c r="A473" s="15" t="n"/>
      <c r="B473" s="5" t="n"/>
      <c r="C473" s="16" t="str">
        <f>IF(B473="","",IFERROR(VLOOKUP(B473,Produtos!$A$5:$B$104,2,FALSE),"Código não cadastrado"))</f>
        <v/>
      </c>
      <c r="D473" s="5" t="n"/>
      <c r="E473" s="6" t="n"/>
      <c r="F473" s="5" t="n"/>
    </row>
    <row r="474">
      <c r="A474" s="15" t="n"/>
      <c r="B474" s="5" t="n"/>
      <c r="C474" s="16" t="str">
        <f>IF(B474="","",IFERROR(VLOOKUP(B474,Produtos!$A$5:$B$104,2,FALSE),"Código não cadastrado"))</f>
        <v/>
      </c>
      <c r="D474" s="5" t="n"/>
      <c r="E474" s="6" t="n"/>
      <c r="F474" s="5" t="n"/>
    </row>
    <row r="475">
      <c r="A475" s="15" t="n"/>
      <c r="B475" s="5" t="n"/>
      <c r="C475" s="16" t="str">
        <f>IF(B475="","",IFERROR(VLOOKUP(B475,Produtos!$A$5:$B$104,2,FALSE),"Código não cadastrado"))</f>
        <v/>
      </c>
      <c r="D475" s="5" t="n"/>
      <c r="E475" s="6" t="n"/>
      <c r="F475" s="5" t="n"/>
    </row>
    <row r="476">
      <c r="A476" s="15" t="n"/>
      <c r="B476" s="5" t="n"/>
      <c r="C476" s="16" t="str">
        <f>IF(B476="","",IFERROR(VLOOKUP(B476,Produtos!$A$5:$B$104,2,FALSE),"Código não cadastrado"))</f>
        <v/>
      </c>
      <c r="D476" s="5" t="n"/>
      <c r="E476" s="6" t="n"/>
      <c r="F476" s="5" t="n"/>
    </row>
    <row r="477">
      <c r="A477" s="15" t="n"/>
      <c r="B477" s="5" t="n"/>
      <c r="C477" s="16" t="str">
        <f>IF(B477="","",IFERROR(VLOOKUP(B477,Produtos!$A$5:$B$104,2,FALSE),"Código não cadastrado"))</f>
        <v/>
      </c>
      <c r="D477" s="5" t="n"/>
      <c r="E477" s="6" t="n"/>
      <c r="F477" s="5" t="n"/>
    </row>
    <row r="478">
      <c r="A478" s="15" t="n"/>
      <c r="B478" s="5" t="n"/>
      <c r="C478" s="16" t="str">
        <f>IF(B478="","",IFERROR(VLOOKUP(B478,Produtos!$A$5:$B$104,2,FALSE),"Código não cadastrado"))</f>
        <v/>
      </c>
      <c r="D478" s="5" t="n"/>
      <c r="E478" s="6" t="n"/>
      <c r="F478" s="5" t="n"/>
    </row>
    <row r="479">
      <c r="A479" s="15" t="n"/>
      <c r="B479" s="5" t="n"/>
      <c r="C479" s="16" t="str">
        <f>IF(B479="","",IFERROR(VLOOKUP(B479,Produtos!$A$5:$B$104,2,FALSE),"Código não cadastrado"))</f>
        <v/>
      </c>
      <c r="D479" s="5" t="n"/>
      <c r="E479" s="6" t="n"/>
      <c r="F479" s="5" t="n"/>
    </row>
    <row r="480">
      <c r="A480" s="15" t="n"/>
      <c r="B480" s="5" t="n"/>
      <c r="C480" s="16" t="str">
        <f>IF(B480="","",IFERROR(VLOOKUP(B480,Produtos!$A$5:$B$104,2,FALSE),"Código não cadastrado"))</f>
        <v/>
      </c>
      <c r="D480" s="5" t="n"/>
      <c r="E480" s="6" t="n"/>
      <c r="F480" s="5" t="n"/>
    </row>
    <row r="481">
      <c r="A481" s="15" t="n"/>
      <c r="B481" s="5" t="n"/>
      <c r="C481" s="16" t="str">
        <f>IF(B481="","",IFERROR(VLOOKUP(B481,Produtos!$A$5:$B$104,2,FALSE),"Código não cadastrado"))</f>
        <v/>
      </c>
      <c r="D481" s="5" t="n"/>
      <c r="E481" s="6" t="n"/>
      <c r="F481" s="5" t="n"/>
    </row>
    <row r="482">
      <c r="A482" s="15" t="n"/>
      <c r="B482" s="5" t="n"/>
      <c r="C482" s="16" t="str">
        <f>IF(B482="","",IFERROR(VLOOKUP(B482,Produtos!$A$5:$B$104,2,FALSE),"Código não cadastrado"))</f>
        <v/>
      </c>
      <c r="D482" s="5" t="n"/>
      <c r="E482" s="6" t="n"/>
      <c r="F482" s="5" t="n"/>
    </row>
    <row r="483">
      <c r="A483" s="15" t="n"/>
      <c r="B483" s="5" t="n"/>
      <c r="C483" s="16" t="str">
        <f>IF(B483="","",IFERROR(VLOOKUP(B483,Produtos!$A$5:$B$104,2,FALSE),"Código não cadastrado"))</f>
        <v/>
      </c>
      <c r="D483" s="5" t="n"/>
      <c r="E483" s="6" t="n"/>
      <c r="F483" s="5" t="n"/>
    </row>
    <row r="484">
      <c r="A484" s="15" t="n"/>
      <c r="B484" s="5" t="n"/>
      <c r="C484" s="16" t="str">
        <f>IF(B484="","",IFERROR(VLOOKUP(B484,Produtos!$A$5:$B$104,2,FALSE),"Código não cadastrado"))</f>
        <v/>
      </c>
      <c r="D484" s="5" t="n"/>
      <c r="E484" s="6" t="n"/>
      <c r="F484" s="5" t="n"/>
    </row>
    <row r="485">
      <c r="A485" s="15" t="n"/>
      <c r="B485" s="5" t="n"/>
      <c r="C485" s="16" t="str">
        <f>IF(B485="","",IFERROR(VLOOKUP(B485,Produtos!$A$5:$B$104,2,FALSE),"Código não cadastrado"))</f>
        <v/>
      </c>
      <c r="D485" s="5" t="n"/>
      <c r="E485" s="6" t="n"/>
      <c r="F485" s="5" t="n"/>
    </row>
    <row r="486">
      <c r="A486" s="15" t="n"/>
      <c r="B486" s="5" t="n"/>
      <c r="C486" s="16" t="str">
        <f>IF(B486="","",IFERROR(VLOOKUP(B486,Produtos!$A$5:$B$104,2,FALSE),"Código não cadastrado"))</f>
        <v/>
      </c>
      <c r="D486" s="5" t="n"/>
      <c r="E486" s="6" t="n"/>
      <c r="F486" s="5" t="n"/>
    </row>
    <row r="487">
      <c r="A487" s="15" t="n"/>
      <c r="B487" s="5" t="n"/>
      <c r="C487" s="16" t="str">
        <f>IF(B487="","",IFERROR(VLOOKUP(B487,Produtos!$A$5:$B$104,2,FALSE),"Código não cadastrado"))</f>
        <v/>
      </c>
      <c r="D487" s="5" t="n"/>
      <c r="E487" s="6" t="n"/>
      <c r="F487" s="5" t="n"/>
    </row>
    <row r="488">
      <c r="A488" s="15" t="n"/>
      <c r="B488" s="5" t="n"/>
      <c r="C488" s="16" t="str">
        <f>IF(B488="","",IFERROR(VLOOKUP(B488,Produtos!$A$5:$B$104,2,FALSE),"Código não cadastrado"))</f>
        <v/>
      </c>
      <c r="D488" s="5" t="n"/>
      <c r="E488" s="6" t="n"/>
      <c r="F488" s="5" t="n"/>
    </row>
    <row r="489">
      <c r="A489" s="15" t="n"/>
      <c r="B489" s="5" t="n"/>
      <c r="C489" s="16" t="str">
        <f>IF(B489="","",IFERROR(VLOOKUP(B489,Produtos!$A$5:$B$104,2,FALSE),"Código não cadastrado"))</f>
        <v/>
      </c>
      <c r="D489" s="5" t="n"/>
      <c r="E489" s="6" t="n"/>
      <c r="F489" s="5" t="n"/>
    </row>
    <row r="490">
      <c r="A490" s="15" t="n"/>
      <c r="B490" s="5" t="n"/>
      <c r="C490" s="16" t="str">
        <f>IF(B490="","",IFERROR(VLOOKUP(B490,Produtos!$A$5:$B$104,2,FALSE),"Código não cadastrado"))</f>
        <v/>
      </c>
      <c r="D490" s="5" t="n"/>
      <c r="E490" s="6" t="n"/>
      <c r="F490" s="5" t="n"/>
    </row>
    <row r="491">
      <c r="A491" s="15" t="n"/>
      <c r="B491" s="5" t="n"/>
      <c r="C491" s="16" t="str">
        <f>IF(B491="","",IFERROR(VLOOKUP(B491,Produtos!$A$5:$B$104,2,FALSE),"Código não cadastrado"))</f>
        <v/>
      </c>
      <c r="D491" s="5" t="n"/>
      <c r="E491" s="6" t="n"/>
      <c r="F491" s="5" t="n"/>
    </row>
    <row r="492">
      <c r="A492" s="15" t="n"/>
      <c r="B492" s="5" t="n"/>
      <c r="C492" s="16" t="str">
        <f>IF(B492="","",IFERROR(VLOOKUP(B492,Produtos!$A$5:$B$104,2,FALSE),"Código não cadastrado"))</f>
        <v/>
      </c>
      <c r="D492" s="5" t="n"/>
      <c r="E492" s="6" t="n"/>
      <c r="F492" s="5" t="n"/>
    </row>
    <row r="493">
      <c r="A493" s="15" t="n"/>
      <c r="B493" s="5" t="n"/>
      <c r="C493" s="16" t="str">
        <f>IF(B493="","",IFERROR(VLOOKUP(B493,Produtos!$A$5:$B$104,2,FALSE),"Código não cadastrado"))</f>
        <v/>
      </c>
      <c r="D493" s="5" t="n"/>
      <c r="E493" s="6" t="n"/>
      <c r="F493" s="5" t="n"/>
    </row>
    <row r="494">
      <c r="A494" s="15" t="n"/>
      <c r="B494" s="5" t="n"/>
      <c r="C494" s="16" t="str">
        <f>IF(B494="","",IFERROR(VLOOKUP(B494,Produtos!$A$5:$B$104,2,FALSE),"Código não cadastrado"))</f>
        <v/>
      </c>
      <c r="D494" s="5" t="n"/>
      <c r="E494" s="6" t="n"/>
      <c r="F494" s="5" t="n"/>
    </row>
    <row r="495">
      <c r="A495" s="15" t="n"/>
      <c r="B495" s="5" t="n"/>
      <c r="C495" s="16" t="str">
        <f>IF(B495="","",IFERROR(VLOOKUP(B495,Produtos!$A$5:$B$104,2,FALSE),"Código não cadastrado"))</f>
        <v/>
      </c>
      <c r="D495" s="5" t="n"/>
      <c r="E495" s="6" t="n"/>
      <c r="F495" s="5" t="n"/>
    </row>
    <row r="496">
      <c r="A496" s="15" t="n"/>
      <c r="B496" s="5" t="n"/>
      <c r="C496" s="16" t="str">
        <f>IF(B496="","",IFERROR(VLOOKUP(B496,Produtos!$A$5:$B$104,2,FALSE),"Código não cadastrado"))</f>
        <v/>
      </c>
      <c r="D496" s="5" t="n"/>
      <c r="E496" s="6" t="n"/>
      <c r="F496" s="5" t="n"/>
    </row>
    <row r="497">
      <c r="A497" s="15" t="n"/>
      <c r="B497" s="5" t="n"/>
      <c r="C497" s="16" t="str">
        <f>IF(B497="","",IFERROR(VLOOKUP(B497,Produtos!$A$5:$B$104,2,FALSE),"Código não cadastrado"))</f>
        <v/>
      </c>
      <c r="D497" s="5" t="n"/>
      <c r="E497" s="6" t="n"/>
      <c r="F497" s="5" t="n"/>
    </row>
    <row r="498">
      <c r="A498" s="15" t="n"/>
      <c r="B498" s="5" t="n"/>
      <c r="C498" s="16" t="str">
        <f>IF(B498="","",IFERROR(VLOOKUP(B498,Produtos!$A$5:$B$104,2,FALSE),"Código não cadastrado"))</f>
        <v/>
      </c>
      <c r="D498" s="5" t="n"/>
      <c r="E498" s="6" t="n"/>
      <c r="F498" s="5" t="n"/>
    </row>
    <row r="499">
      <c r="A499" s="15" t="n"/>
      <c r="B499" s="5" t="n"/>
      <c r="C499" s="16" t="str">
        <f>IF(B499="","",IFERROR(VLOOKUP(B499,Produtos!$A$5:$B$104,2,FALSE),"Código não cadastrado"))</f>
        <v/>
      </c>
      <c r="D499" s="5" t="n"/>
      <c r="E499" s="6" t="n"/>
      <c r="F499" s="5" t="n"/>
    </row>
    <row r="500">
      <c r="A500" s="15" t="n"/>
      <c r="B500" s="5" t="n"/>
      <c r="C500" s="16" t="str">
        <f>IF(B500="","",IFERROR(VLOOKUP(B500,Produtos!$A$5:$B$104,2,FALSE),"Código não cadastrado"))</f>
        <v/>
      </c>
      <c r="D500" s="5" t="n"/>
      <c r="E500" s="6" t="n"/>
      <c r="F500" s="5" t="n"/>
    </row>
    <row r="501">
      <c r="A501" s="15" t="n"/>
      <c r="B501" s="5" t="n"/>
      <c r="C501" s="16" t="str">
        <f>IF(B501="","",IFERROR(VLOOKUP(B501,Produtos!$A$5:$B$104,2,FALSE),"Código não cadastrado"))</f>
        <v/>
      </c>
      <c r="D501" s="5" t="n"/>
      <c r="E501" s="6" t="n"/>
      <c r="F501" s="5" t="n"/>
    </row>
    <row r="502">
      <c r="A502" s="15" t="n"/>
      <c r="B502" s="5" t="n"/>
      <c r="C502" s="16" t="str">
        <f>IF(B502="","",IFERROR(VLOOKUP(B502,Produtos!$A$5:$B$104,2,FALSE),"Código não cadastrado"))</f>
        <v/>
      </c>
      <c r="D502" s="5" t="n"/>
      <c r="E502" s="6" t="n"/>
      <c r="F502" s="5" t="n"/>
    </row>
    <row r="503">
      <c r="A503" s="15" t="n"/>
      <c r="B503" s="5" t="n"/>
      <c r="C503" s="16" t="str">
        <f>IF(B503="","",IFERROR(VLOOKUP(B503,Produtos!$A$5:$B$104,2,FALSE),"Código não cadastrado"))</f>
        <v/>
      </c>
      <c r="D503" s="5" t="n"/>
      <c r="E503" s="6" t="n"/>
      <c r="F503" s="5" t="n"/>
    </row>
    <row r="504">
      <c r="A504" s="15" t="n"/>
      <c r="B504" s="5" t="n"/>
      <c r="C504" s="16" t="str">
        <f>IF(B504="","",IFERROR(VLOOKUP(B504,Produtos!$A$5:$B$104,2,FALSE),"Código não cadastrado"))</f>
        <v/>
      </c>
      <c r="D504" s="5" t="n"/>
      <c r="E504" s="6" t="n"/>
      <c r="F504" s="5" t="n"/>
    </row>
  </sheetData>
  <conditionalFormatting sqref="D5:D504">
    <cfRule type="expression" priority="1" dxfId="0">
      <formula>D5="Entrada"</formula>
    </cfRule>
    <cfRule type="expression" priority="2" dxfId="2">
      <formula>D5="Saída"</formula>
    </cfRule>
  </conditionalFormatting>
  <dataValidations count="2">
    <dataValidation sqref="D5:D504" showDropDown="0" showInputMessage="0" showErrorMessage="0" allowBlank="1" type="list">
      <formula1>"Entrada,Saída"</formula1>
    </dataValidation>
    <dataValidation sqref="B5:B504" showDropDown="0" showInputMessage="0" showErrorMessage="0" allowBlank="1" type="list">
      <formula1>=Produtos!$A$5:$A$104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17" t="n">
        <v>1</v>
      </c>
      <c r="B3" s="18" t="inlineStr">
        <is>
          <t>Na aba Produtos, cadastre código, nome, categoria, estoque inicial, estoque mínimo e preços nas células amarelas.</t>
        </is>
      </c>
    </row>
    <row r="4" ht="32" customHeight="1">
      <c r="A4" s="17" t="n">
        <v>2</v>
      </c>
      <c r="B4" s="18" t="inlineStr">
        <is>
          <t>Na aba Movimentações, lance cada entrada (compra, devolução) e cada saída (venda, perda). O código vem de uma lista.</t>
        </is>
      </c>
    </row>
    <row r="5" ht="18" customHeight="1">
      <c r="A5" s="17" t="n">
        <v>3</v>
      </c>
      <c r="B5" s="18" t="inlineStr">
        <is>
          <t>O estoque atual é o estoque inicial mais as entradas menos as saídas.</t>
        </is>
      </c>
    </row>
    <row r="6" ht="18" customHeight="1">
      <c r="A6" s="17" t="n">
        <v>4</v>
      </c>
      <c r="B6" s="18" t="inlineStr">
        <is>
          <t>A situação mostra Repor quando o estoque atual chegou ao mínimo e Sem estoque quando chegou a zero.</t>
        </is>
      </c>
    </row>
    <row r="7" ht="18" customHeight="1">
      <c r="A7" s="17" t="n">
        <v>5</v>
      </c>
      <c r="B7" s="18" t="inlineStr">
        <is>
          <t>O valor em estoque usa o preço de custo; a margem usa custo e preço de venda.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estoque</dc:title>
  <dc:description>Cadastro de produtos, movimentações de entrada e saída, situação do estoque e valor imobilizado.</dc:description>
  <dcterms:created xsi:type="dcterms:W3CDTF">2026-10-21T15:55:51Z</dcterms:created>
  <dcterms:modified xsi:type="dcterms:W3CDTF">2026-10-21T15:55:51Z</dcterms:modified>
  <cp:keywords>modelo, planilha, Excel na prática</cp:keywords>
</cp:coreProperties>
</file>