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ívidas" sheetId="1" state="visible" r:id="rId1"/>
    <sheet name="Simulador" sheetId="2" state="visible" r:id="rId2"/>
    <sheet name="Pagamento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mmm/yyyy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0" fontId="4" fillId="3" borderId="1" pivotButton="0" quotePrefix="0" xfId="0"/>
    <xf numFmtId="3" fontId="4" fillId="4" borderId="1" applyAlignment="1" pivotButton="0" quotePrefix="0" xfId="0">
      <alignment horizontal="center" vertical="center"/>
    </xf>
    <xf numFmtId="164" fontId="4" fillId="4" borderId="1" pivotButton="0" quotePrefix="0" xfId="0"/>
    <xf numFmtId="165" fontId="4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5" borderId="2" pivotButton="0" quotePrefix="0" xfId="0"/>
    <xf numFmtId="164" fontId="5" fillId="5" borderId="2" pivotButton="0" quotePrefix="0" xfId="0"/>
    <xf numFmtId="0" fontId="2" fillId="0" borderId="0" applyAlignment="1" pivotButton="0" quotePrefix="0" xfId="0">
      <alignment/>
    </xf>
    <xf numFmtId="0" fontId="5" fillId="0" borderId="0" pivotButton="0" quotePrefix="0" xfId="0"/>
    <xf numFmtId="1" fontId="4" fillId="3" borderId="1" applyAlignment="1" pivotButton="0" quotePrefix="0" xfId="0">
      <alignment horizontal="center" vertical="center"/>
    </xf>
    <xf numFmtId="0" fontId="5" fillId="4" borderId="1" pivotButton="0" quotePrefix="0" xfId="0"/>
    <xf numFmtId="0" fontId="4" fillId="0" borderId="0" pivotButton="0" quotePrefix="0" xfId="0"/>
    <xf numFmtId="164" fontId="5" fillId="4" borderId="1" pivotButton="0" quotePrefix="0" xfId="0"/>
    <xf numFmtId="10" fontId="5" fillId="4" borderId="1" pivotButton="0" quotePrefix="0" xfId="0"/>
    <xf numFmtId="3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4" fillId="3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J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5" customWidth="1" min="3" max="3"/>
    <col width="12" customWidth="1" min="4" max="4"/>
    <col width="14" customWidth="1" min="5" max="5"/>
    <col width="12" customWidth="1" min="6" max="6"/>
    <col width="15" customWidth="1" min="7" max="7"/>
    <col width="15" customWidth="1" min="8" max="8"/>
    <col width="14" customWidth="1" min="9" max="9"/>
    <col width="11" customWidth="1" min="10" max="10"/>
  </cols>
  <sheetData>
    <row r="1" ht="28" customHeight="1">
      <c r="A1" s="1" t="inlineStr">
        <is>
          <t>Controle de dívidas</t>
        </is>
      </c>
    </row>
    <row r="2">
      <c r="A2" s="2" t="inlineStr">
        <is>
          <t>Digite cada dívida com saldo devedor, juros ao mês e parcela. A planilha calcula o prazo, o total a pagar e a ordem de prioridade (maior juro primeiro).</t>
        </is>
      </c>
    </row>
    <row r="3"/>
    <row r="4" ht="42" customHeight="1">
      <c r="A4" s="3" t="inlineStr">
        <is>
          <t>Credor / dívida</t>
        </is>
      </c>
      <c r="B4" s="3" t="inlineStr">
        <is>
          <t>Tipo</t>
        </is>
      </c>
      <c r="C4" s="3" t="inlineStr">
        <is>
          <t>Saldo devedor (R$)</t>
        </is>
      </c>
      <c r="D4" s="3" t="inlineStr">
        <is>
          <t>Juros ao mês</t>
        </is>
      </c>
      <c r="E4" s="3" t="inlineStr">
        <is>
          <t>Parcela mensal (R$)</t>
        </is>
      </c>
      <c r="F4" s="3" t="inlineStr">
        <is>
          <t>Parcelas restantes</t>
        </is>
      </c>
      <c r="G4" s="3" t="inlineStr">
        <is>
          <t>Total a pagar (R$)</t>
        </is>
      </c>
      <c r="H4" s="3" t="inlineStr">
        <is>
          <t>Juros embutidos (R$)</t>
        </is>
      </c>
      <c r="I4" s="3" t="inlineStr">
        <is>
          <t>Quitação prevista</t>
        </is>
      </c>
      <c r="J4" s="3" t="inlineStr">
        <is>
          <t>Prioridade</t>
        </is>
      </c>
    </row>
    <row r="5">
      <c r="A5" s="4" t="inlineStr">
        <is>
          <t>Cartão de crédito rotativo</t>
        </is>
      </c>
      <c r="B5" s="4" t="inlineStr">
        <is>
          <t>Cartão</t>
        </is>
      </c>
      <c r="C5" s="5" t="n">
        <v>3200</v>
      </c>
      <c r="D5" s="6" t="n">
        <v>0.1</v>
      </c>
      <c r="E5" s="5" t="n">
        <v>500</v>
      </c>
      <c r="F5" s="7">
        <f>IF(OR(A5="",N(E5)=0),"",IF(N(D5)=0,ROUNDUP(C5/E5,0),IF(E5&lt;=C5*D5,"Parcela não cobre os juros",ROUNDUP(NPER(D5,-E5,C5),0))))</f>
        <v>11.0</v>
      </c>
      <c r="G5" s="8">
        <f>IF(ISNUMBER(F5),IF(N(D5)=0,C5,E5*(F5-1)+FV(D5,F5-1,E5,-C5)*(1+D5)),"")</f>
        <v>5364.389929001995</v>
      </c>
      <c r="H5" s="8">
        <f>IF(ISNUMBER(F5),MAX(0,G5-C5),"")</f>
        <v>2164.3899290019954</v>
      </c>
      <c r="I5" s="9">
        <f>IF(ISNUMBER(F5),EDATE(TODAY(),F5),"")</f>
        <v>46651</v>
      </c>
      <c r="J5" s="10">
        <f>IF(OR(A5="",N(C5)=0),"",COUNTIFS($D$5:$D$19,"&gt;"&amp;D5,$C$5:$C$19,"&gt;0")+1)</f>
        <v>1.0</v>
      </c>
    </row>
    <row r="6">
      <c r="A6" s="4" t="inlineStr">
        <is>
          <t>Cheque especial</t>
        </is>
      </c>
      <c r="B6" s="4" t="inlineStr">
        <is>
          <t>Banco</t>
        </is>
      </c>
      <c r="C6" s="5" t="n">
        <v>1800</v>
      </c>
      <c r="D6" s="6" t="n">
        <v>0.07000000000000001</v>
      </c>
      <c r="E6" s="5" t="n">
        <v>300</v>
      </c>
      <c r="F6" s="7">
        <f>IF(OR(A6="",N(E6)=0),"",IF(N(D6)=0,ROUNDUP(C6/E6,0),IF(E6&lt;=C6*D6,"Parcela não cobre os juros",ROUNDUP(NPER(D6,-E6,C6),0))))</f>
        <v>9.0</v>
      </c>
      <c r="G6" s="8">
        <f>IF(ISNUMBER(F6),IF(N(D6)=0,C6,E6*(F6-1)+FV(D6,F6-1,E6,-C6)*(1+D6)),"")</f>
        <v>2415.8299576984714</v>
      </c>
      <c r="H6" s="8">
        <f>IF(ISNUMBER(F6),MAX(0,G6-C6),"")</f>
        <v>615.8299576984714</v>
      </c>
      <c r="I6" s="9">
        <f>IF(ISNUMBER(F6),EDATE(TODAY(),F6),"")</f>
        <v>46589</v>
      </c>
      <c r="J6" s="10">
        <f>IF(OR(A6="",N(C6)=0),"",COUNTIFS($D$5:$D$19,"&gt;"&amp;D6,$C$5:$C$19,"&gt;0")+1)</f>
        <v>2.0</v>
      </c>
    </row>
    <row r="7">
      <c r="A7" s="4" t="inlineStr">
        <is>
          <t>Empréstimo pessoal</t>
        </is>
      </c>
      <c r="B7" s="4" t="inlineStr">
        <is>
          <t>Empréstimo</t>
        </is>
      </c>
      <c r="C7" s="5" t="n">
        <v>8500</v>
      </c>
      <c r="D7" s="6" t="n">
        <v>0.035</v>
      </c>
      <c r="E7" s="5" t="n">
        <v>520</v>
      </c>
      <c r="F7" s="7">
        <f>IF(OR(A7="",N(E7)=0),"",IF(N(D7)=0,ROUNDUP(C7/E7,0),IF(E7&lt;=C7*D7,"Parcela não cobre os juros",ROUNDUP(NPER(D7,-E7,C7),0))))</f>
        <v>25.0</v>
      </c>
      <c r="G7" s="8">
        <f>IF(ISNUMBER(F7),IF(N(D7)=0,C7,E7*(F7-1)+FV(D7,F7-1,E7,-C7)*(1+D7)),"")</f>
        <v>12833.65688573096</v>
      </c>
      <c r="H7" s="8">
        <f>IF(ISNUMBER(F7),MAX(0,G7-C7),"")</f>
        <v>4333.656885730959</v>
      </c>
      <c r="I7" s="9">
        <f>IF(ISNUMBER(F7),EDATE(TODAY(),F7),"")</f>
        <v>47078</v>
      </c>
      <c r="J7" s="10">
        <f>IF(OR(A7="",N(C7)=0),"",COUNTIFS($D$5:$D$19,"&gt;"&amp;D7,$C$5:$C$19,"&gt;0")+1)</f>
        <v>3.0</v>
      </c>
    </row>
    <row r="8">
      <c r="A8" s="4" t="inlineStr">
        <is>
          <t>Financiamento do celular</t>
        </is>
      </c>
      <c r="B8" s="4" t="inlineStr">
        <is>
          <t>Parcelado</t>
        </is>
      </c>
      <c r="C8" s="5" t="n">
        <v>1500</v>
      </c>
      <c r="D8" s="6" t="n">
        <v>0</v>
      </c>
      <c r="E8" s="5" t="n">
        <v>250</v>
      </c>
      <c r="F8" s="7">
        <f>IF(OR(A8="",N(E8)=0),"",IF(N(D8)=0,ROUNDUP(C8/E8,0),IF(E8&lt;=C8*D8,"Parcela não cobre os juros",ROUNDUP(NPER(D8,-E8,C8),0))))</f>
        <v>6.0</v>
      </c>
      <c r="G8" s="8">
        <f>IF(ISNUMBER(F8),IF(N(D8)=0,C8,E8*(F8-1)+FV(D8,F8-1,E8,-C8)*(1+D8)),"")</f>
        <v>1500</v>
      </c>
      <c r="H8" s="8">
        <f>IF(ISNUMBER(F8),MAX(0,G8-C8),"")</f>
        <v>0</v>
      </c>
      <c r="I8" s="9">
        <f>IF(ISNUMBER(F8),EDATE(TODAY(),F8),"")</f>
        <v>46498</v>
      </c>
      <c r="J8" s="10">
        <f>IF(OR(A8="",N(C8)=0),"",COUNTIFS($D$5:$D$19,"&gt;"&amp;D8,$C$5:$C$19,"&gt;0")+1)</f>
        <v>4.0</v>
      </c>
    </row>
    <row r="9">
      <c r="A9" s="4" t="inlineStr">
        <is>
          <t>Dívida com familiar</t>
        </is>
      </c>
      <c r="B9" s="4" t="inlineStr">
        <is>
          <t>Pessoal</t>
        </is>
      </c>
      <c r="C9" s="5" t="n">
        <v>2000</v>
      </c>
      <c r="D9" s="6" t="n">
        <v>0</v>
      </c>
      <c r="E9" s="5" t="n">
        <v>200</v>
      </c>
      <c r="F9" s="7">
        <f>IF(OR(A9="",N(E9)=0),"",IF(N(D9)=0,ROUNDUP(C9/E9,0),IF(E9&lt;=C9*D9,"Parcela não cobre os juros",ROUNDUP(NPER(D9,-E9,C9),0))))</f>
        <v>10.0</v>
      </c>
      <c r="G9" s="8">
        <f>IF(ISNUMBER(F9),IF(N(D9)=0,C9,E9*(F9-1)+FV(D9,F9-1,E9,-C9)*(1+D9)),"")</f>
        <v>2000</v>
      </c>
      <c r="H9" s="8">
        <f>IF(ISNUMBER(F9),MAX(0,G9-C9),"")</f>
        <v>0</v>
      </c>
      <c r="I9" s="9">
        <f>IF(ISNUMBER(F9),EDATE(TODAY(),F9),"")</f>
        <v>46620</v>
      </c>
      <c r="J9" s="10">
        <f>IF(OR(A9="",N(C9)=0),"",COUNTIFS($D$5:$D$19,"&gt;"&amp;D9,$C$5:$C$19,"&gt;0")+1)</f>
        <v>4.0</v>
      </c>
    </row>
    <row r="10">
      <c r="A10" s="4" t="n"/>
      <c r="B10" s="4" t="n"/>
      <c r="C10" s="5" t="n"/>
      <c r="D10" s="6" t="n"/>
      <c r="E10" s="5" t="n"/>
      <c r="F10" s="7" t="str">
        <f>IF(OR(A10="",N(E10)=0),"",IF(N(D10)=0,ROUNDUP(C10/E10,0),IF(E10&lt;=C10*D10,"Parcela não cobre os juros",ROUNDUP(NPER(D10,-E10,C10),0))))</f>
        <v/>
      </c>
      <c r="G10" s="8" t="str">
        <f>IF(ISNUMBER(F10),IF(N(D10)=0,C10,E10*(F10-1)+FV(D10,F10-1,E10,-C10)*(1+D10)),"")</f>
        <v/>
      </c>
      <c r="H10" s="8" t="str">
        <f>IF(ISNUMBER(F10),MAX(0,G10-C10),"")</f>
        <v/>
      </c>
      <c r="I10" s="9" t="str">
        <f>IF(ISNUMBER(F10),EDATE(TODAY(),F10),"")</f>
        <v/>
      </c>
      <c r="J10" s="10" t="str">
        <f>IF(OR(A10="",N(C10)=0),"",COUNTIFS($D$5:$D$19,"&gt;"&amp;D10,$C$5:$C$19,"&gt;0")+1)</f>
        <v/>
      </c>
    </row>
    <row r="11">
      <c r="A11" s="4" t="n"/>
      <c r="B11" s="4" t="n"/>
      <c r="C11" s="5" t="n"/>
      <c r="D11" s="6" t="n"/>
      <c r="E11" s="5" t="n"/>
      <c r="F11" s="7" t="str">
        <f>IF(OR(A11="",N(E11)=0),"",IF(N(D11)=0,ROUNDUP(C11/E11,0),IF(E11&lt;=C11*D11,"Parcela não cobre os juros",ROUNDUP(NPER(D11,-E11,C11),0))))</f>
        <v/>
      </c>
      <c r="G11" s="8" t="str">
        <f>IF(ISNUMBER(F11),IF(N(D11)=0,C11,E11*(F11-1)+FV(D11,F11-1,E11,-C11)*(1+D11)),"")</f>
        <v/>
      </c>
      <c r="H11" s="8" t="str">
        <f>IF(ISNUMBER(F11),MAX(0,G11-C11),"")</f>
        <v/>
      </c>
      <c r="I11" s="9" t="str">
        <f>IF(ISNUMBER(F11),EDATE(TODAY(),F11),"")</f>
        <v/>
      </c>
      <c r="J11" s="10" t="str">
        <f>IF(OR(A11="",N(C11)=0),"",COUNTIFS($D$5:$D$19,"&gt;"&amp;D11,$C$5:$C$19,"&gt;0")+1)</f>
        <v/>
      </c>
    </row>
    <row r="12">
      <c r="A12" s="4" t="n"/>
      <c r="B12" s="4" t="n"/>
      <c r="C12" s="5" t="n"/>
      <c r="D12" s="6" t="n"/>
      <c r="E12" s="5" t="n"/>
      <c r="F12" s="7" t="str">
        <f>IF(OR(A12="",N(E12)=0),"",IF(N(D12)=0,ROUNDUP(C12/E12,0),IF(E12&lt;=C12*D12,"Parcela não cobre os juros",ROUNDUP(NPER(D12,-E12,C12),0))))</f>
        <v/>
      </c>
      <c r="G12" s="8" t="str">
        <f>IF(ISNUMBER(F12),IF(N(D12)=0,C12,E12*(F12-1)+FV(D12,F12-1,E12,-C12)*(1+D12)),"")</f>
        <v/>
      </c>
      <c r="H12" s="8" t="str">
        <f>IF(ISNUMBER(F12),MAX(0,G12-C12),"")</f>
        <v/>
      </c>
      <c r="I12" s="9" t="str">
        <f>IF(ISNUMBER(F12),EDATE(TODAY(),F12),"")</f>
        <v/>
      </c>
      <c r="J12" s="10" t="str">
        <f>IF(OR(A12="",N(C12)=0),"",COUNTIFS($D$5:$D$19,"&gt;"&amp;D12,$C$5:$C$19,"&gt;0")+1)</f>
        <v/>
      </c>
    </row>
    <row r="13">
      <c r="A13" s="4" t="n"/>
      <c r="B13" s="4" t="n"/>
      <c r="C13" s="5" t="n"/>
      <c r="D13" s="6" t="n"/>
      <c r="E13" s="5" t="n"/>
      <c r="F13" s="7" t="str">
        <f>IF(OR(A13="",N(E13)=0),"",IF(N(D13)=0,ROUNDUP(C13/E13,0),IF(E13&lt;=C13*D13,"Parcela não cobre os juros",ROUNDUP(NPER(D13,-E13,C13),0))))</f>
        <v/>
      </c>
      <c r="G13" s="8" t="str">
        <f>IF(ISNUMBER(F13),IF(N(D13)=0,C13,E13*(F13-1)+FV(D13,F13-1,E13,-C13)*(1+D13)),"")</f>
        <v/>
      </c>
      <c r="H13" s="8" t="str">
        <f>IF(ISNUMBER(F13),MAX(0,G13-C13),"")</f>
        <v/>
      </c>
      <c r="I13" s="9" t="str">
        <f>IF(ISNUMBER(F13),EDATE(TODAY(),F13),"")</f>
        <v/>
      </c>
      <c r="J13" s="10" t="str">
        <f>IF(OR(A13="",N(C13)=0),"",COUNTIFS($D$5:$D$19,"&gt;"&amp;D13,$C$5:$C$19,"&gt;0")+1)</f>
        <v/>
      </c>
    </row>
    <row r="14">
      <c r="A14" s="4" t="n"/>
      <c r="B14" s="4" t="n"/>
      <c r="C14" s="5" t="n"/>
      <c r="D14" s="6" t="n"/>
      <c r="E14" s="5" t="n"/>
      <c r="F14" s="7" t="str">
        <f>IF(OR(A14="",N(E14)=0),"",IF(N(D14)=0,ROUNDUP(C14/E14,0),IF(E14&lt;=C14*D14,"Parcela não cobre os juros",ROUNDUP(NPER(D14,-E14,C14),0))))</f>
        <v/>
      </c>
      <c r="G14" s="8" t="str">
        <f>IF(ISNUMBER(F14),IF(N(D14)=0,C14,E14*(F14-1)+FV(D14,F14-1,E14,-C14)*(1+D14)),"")</f>
        <v/>
      </c>
      <c r="H14" s="8" t="str">
        <f>IF(ISNUMBER(F14),MAX(0,G14-C14),"")</f>
        <v/>
      </c>
      <c r="I14" s="9" t="str">
        <f>IF(ISNUMBER(F14),EDATE(TODAY(),F14),"")</f>
        <v/>
      </c>
      <c r="J14" s="10" t="str">
        <f>IF(OR(A14="",N(C14)=0),"",COUNTIFS($D$5:$D$19,"&gt;"&amp;D14,$C$5:$C$19,"&gt;0")+1)</f>
        <v/>
      </c>
    </row>
    <row r="15">
      <c r="A15" s="4" t="n"/>
      <c r="B15" s="4" t="n"/>
      <c r="C15" s="5" t="n"/>
      <c r="D15" s="6" t="n"/>
      <c r="E15" s="5" t="n"/>
      <c r="F15" s="7" t="str">
        <f>IF(OR(A15="",N(E15)=0),"",IF(N(D15)=0,ROUNDUP(C15/E15,0),IF(E15&lt;=C15*D15,"Parcela não cobre os juros",ROUNDUP(NPER(D15,-E15,C15),0))))</f>
        <v/>
      </c>
      <c r="G15" s="8" t="str">
        <f>IF(ISNUMBER(F15),IF(N(D15)=0,C15,E15*(F15-1)+FV(D15,F15-1,E15,-C15)*(1+D15)),"")</f>
        <v/>
      </c>
      <c r="H15" s="8" t="str">
        <f>IF(ISNUMBER(F15),MAX(0,G15-C15),"")</f>
        <v/>
      </c>
      <c r="I15" s="9" t="str">
        <f>IF(ISNUMBER(F15),EDATE(TODAY(),F15),"")</f>
        <v/>
      </c>
      <c r="J15" s="10" t="str">
        <f>IF(OR(A15="",N(C15)=0),"",COUNTIFS($D$5:$D$19,"&gt;"&amp;D15,$C$5:$C$19,"&gt;0")+1)</f>
        <v/>
      </c>
    </row>
    <row r="16">
      <c r="A16" s="4" t="n"/>
      <c r="B16" s="4" t="n"/>
      <c r="C16" s="5" t="n"/>
      <c r="D16" s="6" t="n"/>
      <c r="E16" s="5" t="n"/>
      <c r="F16" s="7" t="str">
        <f>IF(OR(A16="",N(E16)=0),"",IF(N(D16)=0,ROUNDUP(C16/E16,0),IF(E16&lt;=C16*D16,"Parcela não cobre os juros",ROUNDUP(NPER(D16,-E16,C16),0))))</f>
        <v/>
      </c>
      <c r="G16" s="8" t="str">
        <f>IF(ISNUMBER(F16),IF(N(D16)=0,C16,E16*(F16-1)+FV(D16,F16-1,E16,-C16)*(1+D16)),"")</f>
        <v/>
      </c>
      <c r="H16" s="8" t="str">
        <f>IF(ISNUMBER(F16),MAX(0,G16-C16),"")</f>
        <v/>
      </c>
      <c r="I16" s="9" t="str">
        <f>IF(ISNUMBER(F16),EDATE(TODAY(),F16),"")</f>
        <v/>
      </c>
      <c r="J16" s="10" t="str">
        <f>IF(OR(A16="",N(C16)=0),"",COUNTIFS($D$5:$D$19,"&gt;"&amp;D16,$C$5:$C$19,"&gt;0")+1)</f>
        <v/>
      </c>
    </row>
    <row r="17">
      <c r="A17" s="4" t="n"/>
      <c r="B17" s="4" t="n"/>
      <c r="C17" s="5" t="n"/>
      <c r="D17" s="6" t="n"/>
      <c r="E17" s="5" t="n"/>
      <c r="F17" s="7" t="str">
        <f>IF(OR(A17="",N(E17)=0),"",IF(N(D17)=0,ROUNDUP(C17/E17,0),IF(E17&lt;=C17*D17,"Parcela não cobre os juros",ROUNDUP(NPER(D17,-E17,C17),0))))</f>
        <v/>
      </c>
      <c r="G17" s="8" t="str">
        <f>IF(ISNUMBER(F17),IF(N(D17)=0,C17,E17*(F17-1)+FV(D17,F17-1,E17,-C17)*(1+D17)),"")</f>
        <v/>
      </c>
      <c r="H17" s="8" t="str">
        <f>IF(ISNUMBER(F17),MAX(0,G17-C17),"")</f>
        <v/>
      </c>
      <c r="I17" s="9" t="str">
        <f>IF(ISNUMBER(F17),EDATE(TODAY(),F17),"")</f>
        <v/>
      </c>
      <c r="J17" s="10" t="str">
        <f>IF(OR(A17="",N(C17)=0),"",COUNTIFS($D$5:$D$19,"&gt;"&amp;D17,$C$5:$C$19,"&gt;0")+1)</f>
        <v/>
      </c>
    </row>
    <row r="18">
      <c r="A18" s="4" t="n"/>
      <c r="B18" s="4" t="n"/>
      <c r="C18" s="5" t="n"/>
      <c r="D18" s="6" t="n"/>
      <c r="E18" s="5" t="n"/>
      <c r="F18" s="7" t="str">
        <f>IF(OR(A18="",N(E18)=0),"",IF(N(D18)=0,ROUNDUP(C18/E18,0),IF(E18&lt;=C18*D18,"Parcela não cobre os juros",ROUNDUP(NPER(D18,-E18,C18),0))))</f>
        <v/>
      </c>
      <c r="G18" s="8" t="str">
        <f>IF(ISNUMBER(F18),IF(N(D18)=0,C18,E18*(F18-1)+FV(D18,F18-1,E18,-C18)*(1+D18)),"")</f>
        <v/>
      </c>
      <c r="H18" s="8" t="str">
        <f>IF(ISNUMBER(F18),MAX(0,G18-C18),"")</f>
        <v/>
      </c>
      <c r="I18" s="9" t="str">
        <f>IF(ISNUMBER(F18),EDATE(TODAY(),F18),"")</f>
        <v/>
      </c>
      <c r="J18" s="10" t="str">
        <f>IF(OR(A18="",N(C18)=0),"",COUNTIFS($D$5:$D$19,"&gt;"&amp;D18,$C$5:$C$19,"&gt;0")+1)</f>
        <v/>
      </c>
    </row>
    <row r="19">
      <c r="A19" s="4" t="n"/>
      <c r="B19" s="4" t="n"/>
      <c r="C19" s="5" t="n"/>
      <c r="D19" s="6" t="n"/>
      <c r="E19" s="5" t="n"/>
      <c r="F19" s="7" t="str">
        <f>IF(OR(A19="",N(E19)=0),"",IF(N(D19)=0,ROUNDUP(C19/E19,0),IF(E19&lt;=C19*D19,"Parcela não cobre os juros",ROUNDUP(NPER(D19,-E19,C19),0))))</f>
        <v/>
      </c>
      <c r="G19" s="8" t="str">
        <f>IF(ISNUMBER(F19),IF(N(D19)=0,C19,E19*(F19-1)+FV(D19,F19-1,E19,-C19)*(1+D19)),"")</f>
        <v/>
      </c>
      <c r="H19" s="8" t="str">
        <f>IF(ISNUMBER(F19),MAX(0,G19-C19),"")</f>
        <v/>
      </c>
      <c r="I19" s="9" t="str">
        <f>IF(ISNUMBER(F19),EDATE(TODAY(),F19),"")</f>
        <v/>
      </c>
      <c r="J19" s="10" t="str">
        <f>IF(OR(A19="",N(C19)=0),"",COUNTIFS($D$5:$D$19,"&gt;"&amp;D19,$C$5:$C$19,"&gt;0")+1)</f>
        <v/>
      </c>
    </row>
    <row r="20">
      <c r="A20" s="11" t="inlineStr">
        <is>
          <t>Total</t>
        </is>
      </c>
      <c r="B20" s="11" t="n"/>
      <c r="C20" s="12">
        <f>SUM(C5:C19)</f>
        <v>17000.0</v>
      </c>
      <c r="D20" s="11" t="n"/>
      <c r="E20" s="12">
        <f>SUM(E5:E19)</f>
        <v>1770.0</v>
      </c>
      <c r="F20" s="11" t="n"/>
      <c r="G20" s="12">
        <f>SUM(G5:G19)</f>
        <v>24113.876772431424</v>
      </c>
      <c r="H20" s="12">
        <f>SUM(H5:H19)</f>
        <v>7113.876772431426</v>
      </c>
      <c r="I20" s="11" t="n"/>
      <c r="J20" s="11" t="n"/>
    </row>
    <row r="21"/>
    <row r="22">
      <c r="A22" s="13" t="inlineStr">
        <is>
          <t>Prioridade 1 = maior taxa de juros: em geral é a que mais compensa quitar primeiro. Juros 0% entram no fim. Confira condições de cada contrato.</t>
        </is>
      </c>
    </row>
    <row r="23">
      <c r="A23" s="13" t="inlineStr">
        <is>
          <t>O prazo supõe parcela fixa e juros compostos ao mês sobre o saldo, sem tarifas nem multas. Use como estimativa; o contrato manda.</t>
        </is>
      </c>
    </row>
  </sheetData>
  <conditionalFormatting sqref="F5:F19">
    <cfRule type="expression" priority="1" dxfId="0">
      <formula>AND(F5&lt;&gt;"",NOT(ISNUMBER(F5)))</formula>
    </cfRule>
  </conditionalFormatting>
  <conditionalFormatting sqref="J5:J19">
    <cfRule type="expression" priority="2" dxfId="0">
      <formula>J5=1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 ht="28" customHeight="1">
      <c r="A1" s="1" t="inlineStr">
        <is>
          <t>Simulador de pagamento extra</t>
        </is>
      </c>
    </row>
    <row r="2">
      <c r="A2" s="2" t="inlineStr">
        <is>
          <t>Escolha o número da dívida (linha da tabela, 1 a 15), digite o valor extra por mês e veja quanto tempo e juros você economiza.</t>
        </is>
      </c>
    </row>
    <row r="3">
      <c r="A3" s="14" t="inlineStr">
        <is>
          <t>Número da dívida na tabela (1 = primeira linha)</t>
        </is>
      </c>
      <c r="B3" s="15" t="n">
        <v>1</v>
      </c>
    </row>
    <row r="4">
      <c r="A4" s="14" t="inlineStr">
        <is>
          <t>Pagamento extra por mês (R$)</t>
        </is>
      </c>
      <c r="B4" s="5" t="n">
        <v>150</v>
      </c>
    </row>
    <row r="5"/>
    <row r="6">
      <c r="A6" s="14" t="inlineStr">
        <is>
          <t>Dívida escolhida</t>
        </is>
      </c>
      <c r="B6" s="16" t="str">
        <f>INDEX('Dívidas'!$A$5:$A$19,$B$3)</f>
        <v>Cartão de crédito rotativo</v>
      </c>
    </row>
    <row r="7">
      <c r="A7" s="17" t="inlineStr">
        <is>
          <t>Saldo devedor</t>
        </is>
      </c>
      <c r="B7" s="18">
        <f>INDEX('Dívidas'!$C$5:$C$19,$B$3)</f>
        <v>3200</v>
      </c>
    </row>
    <row r="8">
      <c r="A8" s="17" t="inlineStr">
        <is>
          <t>Juros ao mês</t>
        </is>
      </c>
      <c r="B8" s="19">
        <f>INDEX('Dívidas'!$D$5:$D$19,$B$3)</f>
        <v>0.1</v>
      </c>
    </row>
    <row r="9">
      <c r="A9" s="17" t="inlineStr">
        <is>
          <t>Parcela atual</t>
        </is>
      </c>
      <c r="B9" s="18">
        <f>INDEX('Dívidas'!$E$5:$E$19,$B$3)</f>
        <v>500</v>
      </c>
    </row>
    <row r="10"/>
    <row r="11" ht="30" customHeight="1">
      <c r="A11" s="3" t="inlineStr"/>
      <c r="B11" s="3" t="inlineStr">
        <is>
          <t>Sem extra</t>
        </is>
      </c>
      <c r="C11" s="3" t="inlineStr">
        <is>
          <t>Com extra</t>
        </is>
      </c>
    </row>
    <row r="12">
      <c r="A12" s="17" t="inlineStr">
        <is>
          <t>Parcelas até quitar</t>
        </is>
      </c>
      <c r="B12" s="20">
        <f>IF(B7*B8&gt;=B9,"Não quita",IF(B8=0,ROUNDUP(B7/B9,0),ROUNDUP(NPER(B8,-B9,B7),0)))</f>
        <v>11.0</v>
      </c>
      <c r="C12" s="20">
        <f>IF(B7*B8&gt;=B9+B4,"Não quita",IF(B8=0,ROUNDUP(B7/(B9+B4),0),ROUNDUP(NPER(B8,-(B9+B4),B7),0)))</f>
        <v>8.0</v>
      </c>
    </row>
    <row r="13">
      <c r="A13" s="17" t="inlineStr">
        <is>
          <t>Total pago (R$)</t>
        </is>
      </c>
      <c r="B13" s="18">
        <f>IF(ISNUMBER(B12),IF(B8=0,B7,B9*(B12-1)+FV(B8,B12-1,B9,-B7)*(1+B8)),"")</f>
        <v>5364.389929001995</v>
      </c>
      <c r="C13" s="18">
        <f>IF(ISNUMBER(C12),IF(B8=0,B7,(B9+B4)*(C12-1)+FV(B8,C12-1,B9+B4,-B7)*(1+B8)),"")</f>
        <v>4626.156926999995</v>
      </c>
    </row>
    <row r="14">
      <c r="A14" s="17" t="inlineStr">
        <is>
          <t>Quitação prevista</t>
        </is>
      </c>
      <c r="B14" s="21">
        <f>IF(ISNUMBER(B12),EDATE(TODAY(),B12),"")</f>
        <v>46651</v>
      </c>
      <c r="C14" s="21">
        <f>IF(ISNUMBER(C12),EDATE(TODAY(),C12),"")</f>
        <v>46559</v>
      </c>
    </row>
    <row r="15"/>
    <row r="16">
      <c r="A16" s="14" t="inlineStr">
        <is>
          <t>Parcelas a menos</t>
        </is>
      </c>
      <c r="B16" s="20">
        <f>IF(AND(ISNUMBER(B12),ISNUMBER(C12)),B12-C12,"")</f>
        <v>3.0</v>
      </c>
    </row>
    <row r="17">
      <c r="A17" s="14" t="inlineStr">
        <is>
          <t>Economia estimada (R$, aproximada)</t>
        </is>
      </c>
      <c r="B17" s="18">
        <f>IF(AND(ISNUMBER(B13),ISNUMBER(C13)),B13-C13,"")</f>
        <v>738.2330020019999</v>
      </c>
    </row>
    <row r="18"/>
    <row r="19">
      <c r="A19" s="13" t="inlineStr">
        <is>
          <t>A economia é a diferença entre o total pago sem e com o extra. A última parcela é calculada pelo saldo que resta, por isso costuma ser menor que as demais.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G20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15" customWidth="1" min="3" max="3"/>
    <col width="30" customWidth="1" min="4" max="4"/>
    <col width="12" customWidth="1" min="6" max="6"/>
    <col width="15" customWidth="1" min="7" max="7"/>
  </cols>
  <sheetData>
    <row r="1" ht="28" customHeight="1">
      <c r="A1" s="1" t="inlineStr">
        <is>
          <t>Pagamentos feitos</t>
        </is>
      </c>
    </row>
    <row r="2">
      <c r="A2" s="2" t="inlineStr">
        <is>
          <t>Registro simples do que você já pagou. Não altera o saldo devedor: atualize o saldo na aba Dívidas conforme o extrato do credor.</t>
        </is>
      </c>
    </row>
    <row r="3"/>
    <row r="4" ht="30" customHeight="1">
      <c r="A4" s="3" t="inlineStr">
        <is>
          <t>Data</t>
        </is>
      </c>
      <c r="B4" s="3" t="inlineStr">
        <is>
          <t>Credor</t>
        </is>
      </c>
      <c r="C4" s="3" t="inlineStr">
        <is>
          <t>Valor pago (R$)</t>
        </is>
      </c>
      <c r="D4" s="3" t="inlineStr">
        <is>
          <t>Observação</t>
        </is>
      </c>
      <c r="F4" s="14" t="inlineStr">
        <is>
          <t>Total pago</t>
        </is>
      </c>
      <c r="G4" s="18">
        <f>SUM(C5:C204)</f>
        <v>1320.0</v>
      </c>
    </row>
    <row r="5">
      <c r="A5" s="22" t="n">
        <v>46451</v>
      </c>
      <c r="B5" s="4" t="inlineStr">
        <is>
          <t>Cartão de crédito rotativo</t>
        </is>
      </c>
      <c r="C5" s="5" t="n">
        <v>500</v>
      </c>
      <c r="D5" s="4" t="n"/>
    </row>
    <row r="6">
      <c r="A6" s="22" t="n">
        <v>46454</v>
      </c>
      <c r="B6" s="4" t="inlineStr">
        <is>
          <t>Empréstimo pessoal</t>
        </is>
      </c>
      <c r="C6" s="5" t="n">
        <v>520</v>
      </c>
      <c r="D6" s="4" t="n"/>
    </row>
    <row r="7">
      <c r="A7" s="22" t="n">
        <v>46456</v>
      </c>
      <c r="B7" s="4" t="inlineStr">
        <is>
          <t>Cheque especial</t>
        </is>
      </c>
      <c r="C7" s="5" t="n">
        <v>300</v>
      </c>
      <c r="D7" s="4" t="n"/>
    </row>
    <row r="8">
      <c r="A8" s="22" t="n"/>
      <c r="B8" s="4" t="n"/>
      <c r="C8" s="5" t="n"/>
      <c r="D8" s="4" t="n"/>
    </row>
    <row r="9">
      <c r="A9" s="22" t="n"/>
      <c r="B9" s="4" t="n"/>
      <c r="C9" s="5" t="n"/>
      <c r="D9" s="4" t="n"/>
    </row>
    <row r="10">
      <c r="A10" s="22" t="n"/>
      <c r="B10" s="4" t="n"/>
      <c r="C10" s="5" t="n"/>
      <c r="D10" s="4" t="n"/>
    </row>
    <row r="11">
      <c r="A11" s="22" t="n"/>
      <c r="B11" s="4" t="n"/>
      <c r="C11" s="5" t="n"/>
      <c r="D11" s="4" t="n"/>
    </row>
    <row r="12">
      <c r="A12" s="22" t="n"/>
      <c r="B12" s="4" t="n"/>
      <c r="C12" s="5" t="n"/>
      <c r="D12" s="4" t="n"/>
    </row>
    <row r="13">
      <c r="A13" s="22" t="n"/>
      <c r="B13" s="4" t="n"/>
      <c r="C13" s="5" t="n"/>
      <c r="D13" s="4" t="n"/>
    </row>
    <row r="14">
      <c r="A14" s="22" t="n"/>
      <c r="B14" s="4" t="n"/>
      <c r="C14" s="5" t="n"/>
      <c r="D14" s="4" t="n"/>
    </row>
    <row r="15">
      <c r="A15" s="22" t="n"/>
      <c r="B15" s="4" t="n"/>
      <c r="C15" s="5" t="n"/>
      <c r="D15" s="4" t="n"/>
    </row>
    <row r="16">
      <c r="A16" s="22" t="n"/>
      <c r="B16" s="4" t="n"/>
      <c r="C16" s="5" t="n"/>
      <c r="D16" s="4" t="n"/>
    </row>
    <row r="17">
      <c r="A17" s="22" t="n"/>
      <c r="B17" s="4" t="n"/>
      <c r="C17" s="5" t="n"/>
      <c r="D17" s="4" t="n"/>
    </row>
    <row r="18">
      <c r="A18" s="22" t="n"/>
      <c r="B18" s="4" t="n"/>
      <c r="C18" s="5" t="n"/>
      <c r="D18" s="4" t="n"/>
    </row>
    <row r="19">
      <c r="A19" s="22" t="n"/>
      <c r="B19" s="4" t="n"/>
      <c r="C19" s="5" t="n"/>
      <c r="D19" s="4" t="n"/>
    </row>
    <row r="20">
      <c r="A20" s="22" t="n"/>
      <c r="B20" s="4" t="n"/>
      <c r="C20" s="5" t="n"/>
      <c r="D20" s="4" t="n"/>
    </row>
    <row r="21">
      <c r="A21" s="22" t="n"/>
      <c r="B21" s="4" t="n"/>
      <c r="C21" s="5" t="n"/>
      <c r="D21" s="4" t="n"/>
    </row>
    <row r="22">
      <c r="A22" s="22" t="n"/>
      <c r="B22" s="4" t="n"/>
      <c r="C22" s="5" t="n"/>
      <c r="D22" s="4" t="n"/>
    </row>
    <row r="23">
      <c r="A23" s="22" t="n"/>
      <c r="B23" s="4" t="n"/>
      <c r="C23" s="5" t="n"/>
      <c r="D23" s="4" t="n"/>
    </row>
    <row r="24">
      <c r="A24" s="22" t="n"/>
      <c r="B24" s="4" t="n"/>
      <c r="C24" s="5" t="n"/>
      <c r="D24" s="4" t="n"/>
    </row>
    <row r="25">
      <c r="A25" s="22" t="n"/>
      <c r="B25" s="4" t="n"/>
      <c r="C25" s="5" t="n"/>
      <c r="D25" s="4" t="n"/>
    </row>
    <row r="26">
      <c r="A26" s="22" t="n"/>
      <c r="B26" s="4" t="n"/>
      <c r="C26" s="5" t="n"/>
      <c r="D26" s="4" t="n"/>
    </row>
    <row r="27">
      <c r="A27" s="22" t="n"/>
      <c r="B27" s="4" t="n"/>
      <c r="C27" s="5" t="n"/>
      <c r="D27" s="4" t="n"/>
    </row>
    <row r="28">
      <c r="A28" s="22" t="n"/>
      <c r="B28" s="4" t="n"/>
      <c r="C28" s="5" t="n"/>
      <c r="D28" s="4" t="n"/>
    </row>
    <row r="29">
      <c r="A29" s="22" t="n"/>
      <c r="B29" s="4" t="n"/>
      <c r="C29" s="5" t="n"/>
      <c r="D29" s="4" t="n"/>
    </row>
    <row r="30">
      <c r="A30" s="22" t="n"/>
      <c r="B30" s="4" t="n"/>
      <c r="C30" s="5" t="n"/>
      <c r="D30" s="4" t="n"/>
    </row>
    <row r="31">
      <c r="A31" s="22" t="n"/>
      <c r="B31" s="4" t="n"/>
      <c r="C31" s="5" t="n"/>
      <c r="D31" s="4" t="n"/>
    </row>
    <row r="32">
      <c r="A32" s="22" t="n"/>
      <c r="B32" s="4" t="n"/>
      <c r="C32" s="5" t="n"/>
      <c r="D32" s="4" t="n"/>
    </row>
    <row r="33">
      <c r="A33" s="22" t="n"/>
      <c r="B33" s="4" t="n"/>
      <c r="C33" s="5" t="n"/>
      <c r="D33" s="4" t="n"/>
    </row>
    <row r="34">
      <c r="A34" s="22" t="n"/>
      <c r="B34" s="4" t="n"/>
      <c r="C34" s="5" t="n"/>
      <c r="D34" s="4" t="n"/>
    </row>
    <row r="35">
      <c r="A35" s="22" t="n"/>
      <c r="B35" s="4" t="n"/>
      <c r="C35" s="5" t="n"/>
      <c r="D35" s="4" t="n"/>
    </row>
    <row r="36">
      <c r="A36" s="22" t="n"/>
      <c r="B36" s="4" t="n"/>
      <c r="C36" s="5" t="n"/>
      <c r="D36" s="4" t="n"/>
    </row>
    <row r="37">
      <c r="A37" s="22" t="n"/>
      <c r="B37" s="4" t="n"/>
      <c r="C37" s="5" t="n"/>
      <c r="D37" s="4" t="n"/>
    </row>
    <row r="38">
      <c r="A38" s="22" t="n"/>
      <c r="B38" s="4" t="n"/>
      <c r="C38" s="5" t="n"/>
      <c r="D38" s="4" t="n"/>
    </row>
    <row r="39">
      <c r="A39" s="22" t="n"/>
      <c r="B39" s="4" t="n"/>
      <c r="C39" s="5" t="n"/>
      <c r="D39" s="4" t="n"/>
    </row>
    <row r="40">
      <c r="A40" s="22" t="n"/>
      <c r="B40" s="4" t="n"/>
      <c r="C40" s="5" t="n"/>
      <c r="D40" s="4" t="n"/>
    </row>
    <row r="41">
      <c r="A41" s="22" t="n"/>
      <c r="B41" s="4" t="n"/>
      <c r="C41" s="5" t="n"/>
      <c r="D41" s="4" t="n"/>
    </row>
    <row r="42">
      <c r="A42" s="22" t="n"/>
      <c r="B42" s="4" t="n"/>
      <c r="C42" s="5" t="n"/>
      <c r="D42" s="4" t="n"/>
    </row>
    <row r="43">
      <c r="A43" s="22" t="n"/>
      <c r="B43" s="4" t="n"/>
      <c r="C43" s="5" t="n"/>
      <c r="D43" s="4" t="n"/>
    </row>
    <row r="44">
      <c r="A44" s="22" t="n"/>
      <c r="B44" s="4" t="n"/>
      <c r="C44" s="5" t="n"/>
      <c r="D44" s="4" t="n"/>
    </row>
    <row r="45">
      <c r="A45" s="22" t="n"/>
      <c r="B45" s="4" t="n"/>
      <c r="C45" s="5" t="n"/>
      <c r="D45" s="4" t="n"/>
    </row>
    <row r="46">
      <c r="A46" s="22" t="n"/>
      <c r="B46" s="4" t="n"/>
      <c r="C46" s="5" t="n"/>
      <c r="D46" s="4" t="n"/>
    </row>
    <row r="47">
      <c r="A47" s="22" t="n"/>
      <c r="B47" s="4" t="n"/>
      <c r="C47" s="5" t="n"/>
      <c r="D47" s="4" t="n"/>
    </row>
    <row r="48">
      <c r="A48" s="22" t="n"/>
      <c r="B48" s="4" t="n"/>
      <c r="C48" s="5" t="n"/>
      <c r="D48" s="4" t="n"/>
    </row>
    <row r="49">
      <c r="A49" s="22" t="n"/>
      <c r="B49" s="4" t="n"/>
      <c r="C49" s="5" t="n"/>
      <c r="D49" s="4" t="n"/>
    </row>
    <row r="50">
      <c r="A50" s="22" t="n"/>
      <c r="B50" s="4" t="n"/>
      <c r="C50" s="5" t="n"/>
      <c r="D50" s="4" t="n"/>
    </row>
    <row r="51">
      <c r="A51" s="22" t="n"/>
      <c r="B51" s="4" t="n"/>
      <c r="C51" s="5" t="n"/>
      <c r="D51" s="4" t="n"/>
    </row>
    <row r="52">
      <c r="A52" s="22" t="n"/>
      <c r="B52" s="4" t="n"/>
      <c r="C52" s="5" t="n"/>
      <c r="D52" s="4" t="n"/>
    </row>
    <row r="53">
      <c r="A53" s="22" t="n"/>
      <c r="B53" s="4" t="n"/>
      <c r="C53" s="5" t="n"/>
      <c r="D53" s="4" t="n"/>
    </row>
    <row r="54">
      <c r="A54" s="22" t="n"/>
      <c r="B54" s="4" t="n"/>
      <c r="C54" s="5" t="n"/>
      <c r="D54" s="4" t="n"/>
    </row>
    <row r="55">
      <c r="A55" s="22" t="n"/>
      <c r="B55" s="4" t="n"/>
      <c r="C55" s="5" t="n"/>
      <c r="D55" s="4" t="n"/>
    </row>
    <row r="56">
      <c r="A56" s="22" t="n"/>
      <c r="B56" s="4" t="n"/>
      <c r="C56" s="5" t="n"/>
      <c r="D56" s="4" t="n"/>
    </row>
    <row r="57">
      <c r="A57" s="22" t="n"/>
      <c r="B57" s="4" t="n"/>
      <c r="C57" s="5" t="n"/>
      <c r="D57" s="4" t="n"/>
    </row>
    <row r="58">
      <c r="A58" s="22" t="n"/>
      <c r="B58" s="4" t="n"/>
      <c r="C58" s="5" t="n"/>
      <c r="D58" s="4" t="n"/>
    </row>
    <row r="59">
      <c r="A59" s="22" t="n"/>
      <c r="B59" s="4" t="n"/>
      <c r="C59" s="5" t="n"/>
      <c r="D59" s="4" t="n"/>
    </row>
    <row r="60">
      <c r="A60" s="22" t="n"/>
      <c r="B60" s="4" t="n"/>
      <c r="C60" s="5" t="n"/>
      <c r="D60" s="4" t="n"/>
    </row>
    <row r="61">
      <c r="A61" s="22" t="n"/>
      <c r="B61" s="4" t="n"/>
      <c r="C61" s="5" t="n"/>
      <c r="D61" s="4" t="n"/>
    </row>
    <row r="62">
      <c r="A62" s="22" t="n"/>
      <c r="B62" s="4" t="n"/>
      <c r="C62" s="5" t="n"/>
      <c r="D62" s="4" t="n"/>
    </row>
    <row r="63">
      <c r="A63" s="22" t="n"/>
      <c r="B63" s="4" t="n"/>
      <c r="C63" s="5" t="n"/>
      <c r="D63" s="4" t="n"/>
    </row>
    <row r="64">
      <c r="A64" s="22" t="n"/>
      <c r="B64" s="4" t="n"/>
      <c r="C64" s="5" t="n"/>
      <c r="D64" s="4" t="n"/>
    </row>
    <row r="65">
      <c r="A65" s="22" t="n"/>
      <c r="B65" s="4" t="n"/>
      <c r="C65" s="5" t="n"/>
      <c r="D65" s="4" t="n"/>
    </row>
    <row r="66">
      <c r="A66" s="22" t="n"/>
      <c r="B66" s="4" t="n"/>
      <c r="C66" s="5" t="n"/>
      <c r="D66" s="4" t="n"/>
    </row>
    <row r="67">
      <c r="A67" s="22" t="n"/>
      <c r="B67" s="4" t="n"/>
      <c r="C67" s="5" t="n"/>
      <c r="D67" s="4" t="n"/>
    </row>
    <row r="68">
      <c r="A68" s="22" t="n"/>
      <c r="B68" s="4" t="n"/>
      <c r="C68" s="5" t="n"/>
      <c r="D68" s="4" t="n"/>
    </row>
    <row r="69">
      <c r="A69" s="22" t="n"/>
      <c r="B69" s="4" t="n"/>
      <c r="C69" s="5" t="n"/>
      <c r="D69" s="4" t="n"/>
    </row>
    <row r="70">
      <c r="A70" s="22" t="n"/>
      <c r="B70" s="4" t="n"/>
      <c r="C70" s="5" t="n"/>
      <c r="D70" s="4" t="n"/>
    </row>
    <row r="71">
      <c r="A71" s="22" t="n"/>
      <c r="B71" s="4" t="n"/>
      <c r="C71" s="5" t="n"/>
      <c r="D71" s="4" t="n"/>
    </row>
    <row r="72">
      <c r="A72" s="22" t="n"/>
      <c r="B72" s="4" t="n"/>
      <c r="C72" s="5" t="n"/>
      <c r="D72" s="4" t="n"/>
    </row>
    <row r="73">
      <c r="A73" s="22" t="n"/>
      <c r="B73" s="4" t="n"/>
      <c r="C73" s="5" t="n"/>
      <c r="D73" s="4" t="n"/>
    </row>
    <row r="74">
      <c r="A74" s="22" t="n"/>
      <c r="B74" s="4" t="n"/>
      <c r="C74" s="5" t="n"/>
      <c r="D74" s="4" t="n"/>
    </row>
    <row r="75">
      <c r="A75" s="22" t="n"/>
      <c r="B75" s="4" t="n"/>
      <c r="C75" s="5" t="n"/>
      <c r="D75" s="4" t="n"/>
    </row>
    <row r="76">
      <c r="A76" s="22" t="n"/>
      <c r="B76" s="4" t="n"/>
      <c r="C76" s="5" t="n"/>
      <c r="D76" s="4" t="n"/>
    </row>
    <row r="77">
      <c r="A77" s="22" t="n"/>
      <c r="B77" s="4" t="n"/>
      <c r="C77" s="5" t="n"/>
      <c r="D77" s="4" t="n"/>
    </row>
    <row r="78">
      <c r="A78" s="22" t="n"/>
      <c r="B78" s="4" t="n"/>
      <c r="C78" s="5" t="n"/>
      <c r="D78" s="4" t="n"/>
    </row>
    <row r="79">
      <c r="A79" s="22" t="n"/>
      <c r="B79" s="4" t="n"/>
      <c r="C79" s="5" t="n"/>
      <c r="D79" s="4" t="n"/>
    </row>
    <row r="80">
      <c r="A80" s="22" t="n"/>
      <c r="B80" s="4" t="n"/>
      <c r="C80" s="5" t="n"/>
      <c r="D80" s="4" t="n"/>
    </row>
    <row r="81">
      <c r="A81" s="22" t="n"/>
      <c r="B81" s="4" t="n"/>
      <c r="C81" s="5" t="n"/>
      <c r="D81" s="4" t="n"/>
    </row>
    <row r="82">
      <c r="A82" s="22" t="n"/>
      <c r="B82" s="4" t="n"/>
      <c r="C82" s="5" t="n"/>
      <c r="D82" s="4" t="n"/>
    </row>
    <row r="83">
      <c r="A83" s="22" t="n"/>
      <c r="B83" s="4" t="n"/>
      <c r="C83" s="5" t="n"/>
      <c r="D83" s="4" t="n"/>
    </row>
    <row r="84">
      <c r="A84" s="22" t="n"/>
      <c r="B84" s="4" t="n"/>
      <c r="C84" s="5" t="n"/>
      <c r="D84" s="4" t="n"/>
    </row>
    <row r="85">
      <c r="A85" s="22" t="n"/>
      <c r="B85" s="4" t="n"/>
      <c r="C85" s="5" t="n"/>
      <c r="D85" s="4" t="n"/>
    </row>
    <row r="86">
      <c r="A86" s="22" t="n"/>
      <c r="B86" s="4" t="n"/>
      <c r="C86" s="5" t="n"/>
      <c r="D86" s="4" t="n"/>
    </row>
    <row r="87">
      <c r="A87" s="22" t="n"/>
      <c r="B87" s="4" t="n"/>
      <c r="C87" s="5" t="n"/>
      <c r="D87" s="4" t="n"/>
    </row>
    <row r="88">
      <c r="A88" s="22" t="n"/>
      <c r="B88" s="4" t="n"/>
      <c r="C88" s="5" t="n"/>
      <c r="D88" s="4" t="n"/>
    </row>
    <row r="89">
      <c r="A89" s="22" t="n"/>
      <c r="B89" s="4" t="n"/>
      <c r="C89" s="5" t="n"/>
      <c r="D89" s="4" t="n"/>
    </row>
    <row r="90">
      <c r="A90" s="22" t="n"/>
      <c r="B90" s="4" t="n"/>
      <c r="C90" s="5" t="n"/>
      <c r="D90" s="4" t="n"/>
    </row>
    <row r="91">
      <c r="A91" s="22" t="n"/>
      <c r="B91" s="4" t="n"/>
      <c r="C91" s="5" t="n"/>
      <c r="D91" s="4" t="n"/>
    </row>
    <row r="92">
      <c r="A92" s="22" t="n"/>
      <c r="B92" s="4" t="n"/>
      <c r="C92" s="5" t="n"/>
      <c r="D92" s="4" t="n"/>
    </row>
    <row r="93">
      <c r="A93" s="22" t="n"/>
      <c r="B93" s="4" t="n"/>
      <c r="C93" s="5" t="n"/>
      <c r="D93" s="4" t="n"/>
    </row>
    <row r="94">
      <c r="A94" s="22" t="n"/>
      <c r="B94" s="4" t="n"/>
      <c r="C94" s="5" t="n"/>
      <c r="D94" s="4" t="n"/>
    </row>
    <row r="95">
      <c r="A95" s="22" t="n"/>
      <c r="B95" s="4" t="n"/>
      <c r="C95" s="5" t="n"/>
      <c r="D95" s="4" t="n"/>
    </row>
    <row r="96">
      <c r="A96" s="22" t="n"/>
      <c r="B96" s="4" t="n"/>
      <c r="C96" s="5" t="n"/>
      <c r="D96" s="4" t="n"/>
    </row>
    <row r="97">
      <c r="A97" s="22" t="n"/>
      <c r="B97" s="4" t="n"/>
      <c r="C97" s="5" t="n"/>
      <c r="D97" s="4" t="n"/>
    </row>
    <row r="98">
      <c r="A98" s="22" t="n"/>
      <c r="B98" s="4" t="n"/>
      <c r="C98" s="5" t="n"/>
      <c r="D98" s="4" t="n"/>
    </row>
    <row r="99">
      <c r="A99" s="22" t="n"/>
      <c r="B99" s="4" t="n"/>
      <c r="C99" s="5" t="n"/>
      <c r="D99" s="4" t="n"/>
    </row>
    <row r="100">
      <c r="A100" s="22" t="n"/>
      <c r="B100" s="4" t="n"/>
      <c r="C100" s="5" t="n"/>
      <c r="D100" s="4" t="n"/>
    </row>
    <row r="101">
      <c r="A101" s="22" t="n"/>
      <c r="B101" s="4" t="n"/>
      <c r="C101" s="5" t="n"/>
      <c r="D101" s="4" t="n"/>
    </row>
    <row r="102">
      <c r="A102" s="22" t="n"/>
      <c r="B102" s="4" t="n"/>
      <c r="C102" s="5" t="n"/>
      <c r="D102" s="4" t="n"/>
    </row>
    <row r="103">
      <c r="A103" s="22" t="n"/>
      <c r="B103" s="4" t="n"/>
      <c r="C103" s="5" t="n"/>
      <c r="D103" s="4" t="n"/>
    </row>
    <row r="104">
      <c r="A104" s="22" t="n"/>
      <c r="B104" s="4" t="n"/>
      <c r="C104" s="5" t="n"/>
      <c r="D104" s="4" t="n"/>
    </row>
    <row r="105">
      <c r="A105" s="22" t="n"/>
      <c r="B105" s="4" t="n"/>
      <c r="C105" s="5" t="n"/>
      <c r="D105" s="4" t="n"/>
    </row>
    <row r="106">
      <c r="A106" s="22" t="n"/>
      <c r="B106" s="4" t="n"/>
      <c r="C106" s="5" t="n"/>
      <c r="D106" s="4" t="n"/>
    </row>
    <row r="107">
      <c r="A107" s="22" t="n"/>
      <c r="B107" s="4" t="n"/>
      <c r="C107" s="5" t="n"/>
      <c r="D107" s="4" t="n"/>
    </row>
    <row r="108">
      <c r="A108" s="22" t="n"/>
      <c r="B108" s="4" t="n"/>
      <c r="C108" s="5" t="n"/>
      <c r="D108" s="4" t="n"/>
    </row>
    <row r="109">
      <c r="A109" s="22" t="n"/>
      <c r="B109" s="4" t="n"/>
      <c r="C109" s="5" t="n"/>
      <c r="D109" s="4" t="n"/>
    </row>
    <row r="110">
      <c r="A110" s="22" t="n"/>
      <c r="B110" s="4" t="n"/>
      <c r="C110" s="5" t="n"/>
      <c r="D110" s="4" t="n"/>
    </row>
    <row r="111">
      <c r="A111" s="22" t="n"/>
      <c r="B111" s="4" t="n"/>
      <c r="C111" s="5" t="n"/>
      <c r="D111" s="4" t="n"/>
    </row>
    <row r="112">
      <c r="A112" s="22" t="n"/>
      <c r="B112" s="4" t="n"/>
      <c r="C112" s="5" t="n"/>
      <c r="D112" s="4" t="n"/>
    </row>
    <row r="113">
      <c r="A113" s="22" t="n"/>
      <c r="B113" s="4" t="n"/>
      <c r="C113" s="5" t="n"/>
      <c r="D113" s="4" t="n"/>
    </row>
    <row r="114">
      <c r="A114" s="22" t="n"/>
      <c r="B114" s="4" t="n"/>
      <c r="C114" s="5" t="n"/>
      <c r="D114" s="4" t="n"/>
    </row>
    <row r="115">
      <c r="A115" s="22" t="n"/>
      <c r="B115" s="4" t="n"/>
      <c r="C115" s="5" t="n"/>
      <c r="D115" s="4" t="n"/>
    </row>
    <row r="116">
      <c r="A116" s="22" t="n"/>
      <c r="B116" s="4" t="n"/>
      <c r="C116" s="5" t="n"/>
      <c r="D116" s="4" t="n"/>
    </row>
    <row r="117">
      <c r="A117" s="22" t="n"/>
      <c r="B117" s="4" t="n"/>
      <c r="C117" s="5" t="n"/>
      <c r="D117" s="4" t="n"/>
    </row>
    <row r="118">
      <c r="A118" s="22" t="n"/>
      <c r="B118" s="4" t="n"/>
      <c r="C118" s="5" t="n"/>
      <c r="D118" s="4" t="n"/>
    </row>
    <row r="119">
      <c r="A119" s="22" t="n"/>
      <c r="B119" s="4" t="n"/>
      <c r="C119" s="5" t="n"/>
      <c r="D119" s="4" t="n"/>
    </row>
    <row r="120">
      <c r="A120" s="22" t="n"/>
      <c r="B120" s="4" t="n"/>
      <c r="C120" s="5" t="n"/>
      <c r="D120" s="4" t="n"/>
    </row>
    <row r="121">
      <c r="A121" s="22" t="n"/>
      <c r="B121" s="4" t="n"/>
      <c r="C121" s="5" t="n"/>
      <c r="D121" s="4" t="n"/>
    </row>
    <row r="122">
      <c r="A122" s="22" t="n"/>
      <c r="B122" s="4" t="n"/>
      <c r="C122" s="5" t="n"/>
      <c r="D122" s="4" t="n"/>
    </row>
    <row r="123">
      <c r="A123" s="22" t="n"/>
      <c r="B123" s="4" t="n"/>
      <c r="C123" s="5" t="n"/>
      <c r="D123" s="4" t="n"/>
    </row>
    <row r="124">
      <c r="A124" s="22" t="n"/>
      <c r="B124" s="4" t="n"/>
      <c r="C124" s="5" t="n"/>
      <c r="D124" s="4" t="n"/>
    </row>
    <row r="125">
      <c r="A125" s="22" t="n"/>
      <c r="B125" s="4" t="n"/>
      <c r="C125" s="5" t="n"/>
      <c r="D125" s="4" t="n"/>
    </row>
    <row r="126">
      <c r="A126" s="22" t="n"/>
      <c r="B126" s="4" t="n"/>
      <c r="C126" s="5" t="n"/>
      <c r="D126" s="4" t="n"/>
    </row>
    <row r="127">
      <c r="A127" s="22" t="n"/>
      <c r="B127" s="4" t="n"/>
      <c r="C127" s="5" t="n"/>
      <c r="D127" s="4" t="n"/>
    </row>
    <row r="128">
      <c r="A128" s="22" t="n"/>
      <c r="B128" s="4" t="n"/>
      <c r="C128" s="5" t="n"/>
      <c r="D128" s="4" t="n"/>
    </row>
    <row r="129">
      <c r="A129" s="22" t="n"/>
      <c r="B129" s="4" t="n"/>
      <c r="C129" s="5" t="n"/>
      <c r="D129" s="4" t="n"/>
    </row>
    <row r="130">
      <c r="A130" s="22" t="n"/>
      <c r="B130" s="4" t="n"/>
      <c r="C130" s="5" t="n"/>
      <c r="D130" s="4" t="n"/>
    </row>
    <row r="131">
      <c r="A131" s="22" t="n"/>
      <c r="B131" s="4" t="n"/>
      <c r="C131" s="5" t="n"/>
      <c r="D131" s="4" t="n"/>
    </row>
    <row r="132">
      <c r="A132" s="22" t="n"/>
      <c r="B132" s="4" t="n"/>
      <c r="C132" s="5" t="n"/>
      <c r="D132" s="4" t="n"/>
    </row>
    <row r="133">
      <c r="A133" s="22" t="n"/>
      <c r="B133" s="4" t="n"/>
      <c r="C133" s="5" t="n"/>
      <c r="D133" s="4" t="n"/>
    </row>
    <row r="134">
      <c r="A134" s="22" t="n"/>
      <c r="B134" s="4" t="n"/>
      <c r="C134" s="5" t="n"/>
      <c r="D134" s="4" t="n"/>
    </row>
    <row r="135">
      <c r="A135" s="22" t="n"/>
      <c r="B135" s="4" t="n"/>
      <c r="C135" s="5" t="n"/>
      <c r="D135" s="4" t="n"/>
    </row>
    <row r="136">
      <c r="A136" s="22" t="n"/>
      <c r="B136" s="4" t="n"/>
      <c r="C136" s="5" t="n"/>
      <c r="D136" s="4" t="n"/>
    </row>
    <row r="137">
      <c r="A137" s="22" t="n"/>
      <c r="B137" s="4" t="n"/>
      <c r="C137" s="5" t="n"/>
      <c r="D137" s="4" t="n"/>
    </row>
    <row r="138">
      <c r="A138" s="22" t="n"/>
      <c r="B138" s="4" t="n"/>
      <c r="C138" s="5" t="n"/>
      <c r="D138" s="4" t="n"/>
    </row>
    <row r="139">
      <c r="A139" s="22" t="n"/>
      <c r="B139" s="4" t="n"/>
      <c r="C139" s="5" t="n"/>
      <c r="D139" s="4" t="n"/>
    </row>
    <row r="140">
      <c r="A140" s="22" t="n"/>
      <c r="B140" s="4" t="n"/>
      <c r="C140" s="5" t="n"/>
      <c r="D140" s="4" t="n"/>
    </row>
    <row r="141">
      <c r="A141" s="22" t="n"/>
      <c r="B141" s="4" t="n"/>
      <c r="C141" s="5" t="n"/>
      <c r="D141" s="4" t="n"/>
    </row>
    <row r="142">
      <c r="A142" s="22" t="n"/>
      <c r="B142" s="4" t="n"/>
      <c r="C142" s="5" t="n"/>
      <c r="D142" s="4" t="n"/>
    </row>
    <row r="143">
      <c r="A143" s="22" t="n"/>
      <c r="B143" s="4" t="n"/>
      <c r="C143" s="5" t="n"/>
      <c r="D143" s="4" t="n"/>
    </row>
    <row r="144">
      <c r="A144" s="22" t="n"/>
      <c r="B144" s="4" t="n"/>
      <c r="C144" s="5" t="n"/>
      <c r="D144" s="4" t="n"/>
    </row>
    <row r="145">
      <c r="A145" s="22" t="n"/>
      <c r="B145" s="4" t="n"/>
      <c r="C145" s="5" t="n"/>
      <c r="D145" s="4" t="n"/>
    </row>
    <row r="146">
      <c r="A146" s="22" t="n"/>
      <c r="B146" s="4" t="n"/>
      <c r="C146" s="5" t="n"/>
      <c r="D146" s="4" t="n"/>
    </row>
    <row r="147">
      <c r="A147" s="22" t="n"/>
      <c r="B147" s="4" t="n"/>
      <c r="C147" s="5" t="n"/>
      <c r="D147" s="4" t="n"/>
    </row>
    <row r="148">
      <c r="A148" s="22" t="n"/>
      <c r="B148" s="4" t="n"/>
      <c r="C148" s="5" t="n"/>
      <c r="D148" s="4" t="n"/>
    </row>
    <row r="149">
      <c r="A149" s="22" t="n"/>
      <c r="B149" s="4" t="n"/>
      <c r="C149" s="5" t="n"/>
      <c r="D149" s="4" t="n"/>
    </row>
    <row r="150">
      <c r="A150" s="22" t="n"/>
      <c r="B150" s="4" t="n"/>
      <c r="C150" s="5" t="n"/>
      <c r="D150" s="4" t="n"/>
    </row>
    <row r="151">
      <c r="A151" s="22" t="n"/>
      <c r="B151" s="4" t="n"/>
      <c r="C151" s="5" t="n"/>
      <c r="D151" s="4" t="n"/>
    </row>
    <row r="152">
      <c r="A152" s="22" t="n"/>
      <c r="B152" s="4" t="n"/>
      <c r="C152" s="5" t="n"/>
      <c r="D152" s="4" t="n"/>
    </row>
    <row r="153">
      <c r="A153" s="22" t="n"/>
      <c r="B153" s="4" t="n"/>
      <c r="C153" s="5" t="n"/>
      <c r="D153" s="4" t="n"/>
    </row>
    <row r="154">
      <c r="A154" s="22" t="n"/>
      <c r="B154" s="4" t="n"/>
      <c r="C154" s="5" t="n"/>
      <c r="D154" s="4" t="n"/>
    </row>
    <row r="155">
      <c r="A155" s="22" t="n"/>
      <c r="B155" s="4" t="n"/>
      <c r="C155" s="5" t="n"/>
      <c r="D155" s="4" t="n"/>
    </row>
    <row r="156">
      <c r="A156" s="22" t="n"/>
      <c r="B156" s="4" t="n"/>
      <c r="C156" s="5" t="n"/>
      <c r="D156" s="4" t="n"/>
    </row>
    <row r="157">
      <c r="A157" s="22" t="n"/>
      <c r="B157" s="4" t="n"/>
      <c r="C157" s="5" t="n"/>
      <c r="D157" s="4" t="n"/>
    </row>
    <row r="158">
      <c r="A158" s="22" t="n"/>
      <c r="B158" s="4" t="n"/>
      <c r="C158" s="5" t="n"/>
      <c r="D158" s="4" t="n"/>
    </row>
    <row r="159">
      <c r="A159" s="22" t="n"/>
      <c r="B159" s="4" t="n"/>
      <c r="C159" s="5" t="n"/>
      <c r="D159" s="4" t="n"/>
    </row>
    <row r="160">
      <c r="A160" s="22" t="n"/>
      <c r="B160" s="4" t="n"/>
      <c r="C160" s="5" t="n"/>
      <c r="D160" s="4" t="n"/>
    </row>
    <row r="161">
      <c r="A161" s="22" t="n"/>
      <c r="B161" s="4" t="n"/>
      <c r="C161" s="5" t="n"/>
      <c r="D161" s="4" t="n"/>
    </row>
    <row r="162">
      <c r="A162" s="22" t="n"/>
      <c r="B162" s="4" t="n"/>
      <c r="C162" s="5" t="n"/>
      <c r="D162" s="4" t="n"/>
    </row>
    <row r="163">
      <c r="A163" s="22" t="n"/>
      <c r="B163" s="4" t="n"/>
      <c r="C163" s="5" t="n"/>
      <c r="D163" s="4" t="n"/>
    </row>
    <row r="164">
      <c r="A164" s="22" t="n"/>
      <c r="B164" s="4" t="n"/>
      <c r="C164" s="5" t="n"/>
      <c r="D164" s="4" t="n"/>
    </row>
    <row r="165">
      <c r="A165" s="22" t="n"/>
      <c r="B165" s="4" t="n"/>
      <c r="C165" s="5" t="n"/>
      <c r="D165" s="4" t="n"/>
    </row>
    <row r="166">
      <c r="A166" s="22" t="n"/>
      <c r="B166" s="4" t="n"/>
      <c r="C166" s="5" t="n"/>
      <c r="D166" s="4" t="n"/>
    </row>
    <row r="167">
      <c r="A167" s="22" t="n"/>
      <c r="B167" s="4" t="n"/>
      <c r="C167" s="5" t="n"/>
      <c r="D167" s="4" t="n"/>
    </row>
    <row r="168">
      <c r="A168" s="22" t="n"/>
      <c r="B168" s="4" t="n"/>
      <c r="C168" s="5" t="n"/>
      <c r="D168" s="4" t="n"/>
    </row>
    <row r="169">
      <c r="A169" s="22" t="n"/>
      <c r="B169" s="4" t="n"/>
      <c r="C169" s="5" t="n"/>
      <c r="D169" s="4" t="n"/>
    </row>
    <row r="170">
      <c r="A170" s="22" t="n"/>
      <c r="B170" s="4" t="n"/>
      <c r="C170" s="5" t="n"/>
      <c r="D170" s="4" t="n"/>
    </row>
    <row r="171">
      <c r="A171" s="22" t="n"/>
      <c r="B171" s="4" t="n"/>
      <c r="C171" s="5" t="n"/>
      <c r="D171" s="4" t="n"/>
    </row>
    <row r="172">
      <c r="A172" s="22" t="n"/>
      <c r="B172" s="4" t="n"/>
      <c r="C172" s="5" t="n"/>
      <c r="D172" s="4" t="n"/>
    </row>
    <row r="173">
      <c r="A173" s="22" t="n"/>
      <c r="B173" s="4" t="n"/>
      <c r="C173" s="5" t="n"/>
      <c r="D173" s="4" t="n"/>
    </row>
    <row r="174">
      <c r="A174" s="22" t="n"/>
      <c r="B174" s="4" t="n"/>
      <c r="C174" s="5" t="n"/>
      <c r="D174" s="4" t="n"/>
    </row>
    <row r="175">
      <c r="A175" s="22" t="n"/>
      <c r="B175" s="4" t="n"/>
      <c r="C175" s="5" t="n"/>
      <c r="D175" s="4" t="n"/>
    </row>
    <row r="176">
      <c r="A176" s="22" t="n"/>
      <c r="B176" s="4" t="n"/>
      <c r="C176" s="5" t="n"/>
      <c r="D176" s="4" t="n"/>
    </row>
    <row r="177">
      <c r="A177" s="22" t="n"/>
      <c r="B177" s="4" t="n"/>
      <c r="C177" s="5" t="n"/>
      <c r="D177" s="4" t="n"/>
    </row>
    <row r="178">
      <c r="A178" s="22" t="n"/>
      <c r="B178" s="4" t="n"/>
      <c r="C178" s="5" t="n"/>
      <c r="D178" s="4" t="n"/>
    </row>
    <row r="179">
      <c r="A179" s="22" t="n"/>
      <c r="B179" s="4" t="n"/>
      <c r="C179" s="5" t="n"/>
      <c r="D179" s="4" t="n"/>
    </row>
    <row r="180">
      <c r="A180" s="22" t="n"/>
      <c r="B180" s="4" t="n"/>
      <c r="C180" s="5" t="n"/>
      <c r="D180" s="4" t="n"/>
    </row>
    <row r="181">
      <c r="A181" s="22" t="n"/>
      <c r="B181" s="4" t="n"/>
      <c r="C181" s="5" t="n"/>
      <c r="D181" s="4" t="n"/>
    </row>
    <row r="182">
      <c r="A182" s="22" t="n"/>
      <c r="B182" s="4" t="n"/>
      <c r="C182" s="5" t="n"/>
      <c r="D182" s="4" t="n"/>
    </row>
    <row r="183">
      <c r="A183" s="22" t="n"/>
      <c r="B183" s="4" t="n"/>
      <c r="C183" s="5" t="n"/>
      <c r="D183" s="4" t="n"/>
    </row>
    <row r="184">
      <c r="A184" s="22" t="n"/>
      <c r="B184" s="4" t="n"/>
      <c r="C184" s="5" t="n"/>
      <c r="D184" s="4" t="n"/>
    </row>
    <row r="185">
      <c r="A185" s="22" t="n"/>
      <c r="B185" s="4" t="n"/>
      <c r="C185" s="5" t="n"/>
      <c r="D185" s="4" t="n"/>
    </row>
    <row r="186">
      <c r="A186" s="22" t="n"/>
      <c r="B186" s="4" t="n"/>
      <c r="C186" s="5" t="n"/>
      <c r="D186" s="4" t="n"/>
    </row>
    <row r="187">
      <c r="A187" s="22" t="n"/>
      <c r="B187" s="4" t="n"/>
      <c r="C187" s="5" t="n"/>
      <c r="D187" s="4" t="n"/>
    </row>
    <row r="188">
      <c r="A188" s="22" t="n"/>
      <c r="B188" s="4" t="n"/>
      <c r="C188" s="5" t="n"/>
      <c r="D188" s="4" t="n"/>
    </row>
    <row r="189">
      <c r="A189" s="22" t="n"/>
      <c r="B189" s="4" t="n"/>
      <c r="C189" s="5" t="n"/>
      <c r="D189" s="4" t="n"/>
    </row>
    <row r="190">
      <c r="A190" s="22" t="n"/>
      <c r="B190" s="4" t="n"/>
      <c r="C190" s="5" t="n"/>
      <c r="D190" s="4" t="n"/>
    </row>
    <row r="191">
      <c r="A191" s="22" t="n"/>
      <c r="B191" s="4" t="n"/>
      <c r="C191" s="5" t="n"/>
      <c r="D191" s="4" t="n"/>
    </row>
    <row r="192">
      <c r="A192" s="22" t="n"/>
      <c r="B192" s="4" t="n"/>
      <c r="C192" s="5" t="n"/>
      <c r="D192" s="4" t="n"/>
    </row>
    <row r="193">
      <c r="A193" s="22" t="n"/>
      <c r="B193" s="4" t="n"/>
      <c r="C193" s="5" t="n"/>
      <c r="D193" s="4" t="n"/>
    </row>
    <row r="194">
      <c r="A194" s="22" t="n"/>
      <c r="B194" s="4" t="n"/>
      <c r="C194" s="5" t="n"/>
      <c r="D194" s="4" t="n"/>
    </row>
    <row r="195">
      <c r="A195" s="22" t="n"/>
      <c r="B195" s="4" t="n"/>
      <c r="C195" s="5" t="n"/>
      <c r="D195" s="4" t="n"/>
    </row>
    <row r="196">
      <c r="A196" s="22" t="n"/>
      <c r="B196" s="4" t="n"/>
      <c r="C196" s="5" t="n"/>
      <c r="D196" s="4" t="n"/>
    </row>
    <row r="197">
      <c r="A197" s="22" t="n"/>
      <c r="B197" s="4" t="n"/>
      <c r="C197" s="5" t="n"/>
      <c r="D197" s="4" t="n"/>
    </row>
    <row r="198">
      <c r="A198" s="22" t="n"/>
      <c r="B198" s="4" t="n"/>
      <c r="C198" s="5" t="n"/>
      <c r="D198" s="4" t="n"/>
    </row>
    <row r="199">
      <c r="A199" s="22" t="n"/>
      <c r="B199" s="4" t="n"/>
      <c r="C199" s="5" t="n"/>
      <c r="D199" s="4" t="n"/>
    </row>
    <row r="200">
      <c r="A200" s="22" t="n"/>
      <c r="B200" s="4" t="n"/>
      <c r="C200" s="5" t="n"/>
      <c r="D200" s="4" t="n"/>
    </row>
    <row r="201">
      <c r="A201" s="22" t="n"/>
      <c r="B201" s="4" t="n"/>
      <c r="C201" s="5" t="n"/>
      <c r="D201" s="4" t="n"/>
    </row>
    <row r="202">
      <c r="A202" s="22" t="n"/>
      <c r="B202" s="4" t="n"/>
      <c r="C202" s="5" t="n"/>
      <c r="D202" s="4" t="n"/>
    </row>
    <row r="203">
      <c r="A203" s="22" t="n"/>
      <c r="B203" s="4" t="n"/>
      <c r="C203" s="5" t="n"/>
      <c r="D203" s="4" t="n"/>
    </row>
    <row r="204">
      <c r="A204" s="22" t="n"/>
      <c r="B204" s="4" t="n"/>
      <c r="C204" s="5" t="n"/>
      <c r="D204" s="4" t="n"/>
    </row>
  </sheetData>
  <dataValidations count="1">
    <dataValidation sqref="B5:B204" showDropDown="0" showInputMessage="0" showErrorMessage="0" allowBlank="1" type="list">
      <formula1>='Dívidas'!$A$5:$A$19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4" t="n">
        <v>1</v>
      </c>
      <c r="B3" s="23" t="inlineStr">
        <is>
          <t>Na aba Dívidas, digite cada dívida: credor, tipo, saldo devedor, juros ao mês e a parcela que você paga.</t>
        </is>
      </c>
    </row>
    <row r="4" ht="32" customHeight="1">
      <c r="A4" s="14" t="n">
        <v>2</v>
      </c>
      <c r="B4" s="23" t="inlineStr">
        <is>
          <t>A planilha calcula quantas parcelas faltam (função NPER, com juros compostos), o total a pagar, os juros embutidos e o mês previsto de quitação.</t>
        </is>
      </c>
    </row>
    <row r="5" ht="18" customHeight="1">
      <c r="A5" s="14" t="n">
        <v>3</v>
      </c>
      <c r="B5" s="23" t="inlineStr">
        <is>
          <t>Se a parcela for menor ou igual aos juros do mês, aparece um aviso: a dívida não diminui pagando só isso.</t>
        </is>
      </c>
    </row>
    <row r="6" ht="32" customHeight="1">
      <c r="A6" s="14" t="n">
        <v>4</v>
      </c>
      <c r="B6" s="23" t="inlineStr">
        <is>
          <t>A coluna Prioridade ordena pela taxa de juros: 1 é a mais cara. Dívida de juros maiores costuma ser a primeira a quitar, mas confira multas e condições de cada contrato.</t>
        </is>
      </c>
    </row>
    <row r="7" ht="32" customHeight="1">
      <c r="A7" s="14" t="n">
        <v>5</v>
      </c>
      <c r="B7" s="23" t="inlineStr">
        <is>
          <t>No Simulador, escolha uma dívida e um valor extra mensal para ver quanto tempo e quanto em juros você economiza.</t>
        </is>
      </c>
    </row>
    <row r="8" ht="32" customHeight="1">
      <c r="A8" s="14" t="n">
        <v>6</v>
      </c>
      <c r="B8" s="23" t="inlineStr">
        <is>
          <t>A aba Pagamentos é só um registro. Atualize o saldo devedor na aba Dívidas pelo extrato oficial do credor.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dívidas</dc:title>
  <dc:description>Lista de dívidas com juros, prazo restante, total a pagar, quitação prevista e simulador de pagamento extra.</dc:description>
  <dcterms:created xsi:type="dcterms:W3CDTF">2026-10-21T15:56:14Z</dcterms:created>
  <dcterms:modified xsi:type="dcterms:W3CDTF">2026-10-21T15:56:14Z</dcterms:modified>
  <cp:keywords>modelo, planilha, Excel na prática</cp:keywords>
</cp:coreProperties>
</file>